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01-fileserver\産業振興課\002-各事業関係\R7年度\05_流通環境整備事業\04_実証事業\09_R8新規公募\00_公募要領\様式\"/>
    </mc:Choice>
  </mc:AlternateContent>
  <xr:revisionPtr revIDLastSave="0" documentId="13_ncr:1_{619E4CDD-B568-4D35-A7AD-9D62E90735C2}" xr6:coauthVersionLast="47" xr6:coauthVersionMax="47" xr10:uidLastSave="{00000000-0000-0000-0000-000000000000}"/>
  <bookViews>
    <workbookView xWindow="28680" yWindow="-120" windowWidth="29040" windowHeight="15720" xr2:uid="{00000000-000D-0000-FFFF-FFFF00000000}"/>
  </bookViews>
  <sheets>
    <sheet name="経費内訳書" sheetId="3" r:id="rId1"/>
    <sheet name="記入例" sheetId="4" r:id="rId2"/>
  </sheets>
  <definedNames>
    <definedName name="_xlnm.Print_Area" localSheetId="1">記入例!$A$1:$H$54</definedName>
    <definedName name="_xlnm.Print_Area" localSheetId="0">経費内訳書!$A$1:$H$56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4" l="1"/>
  <c r="F30" i="4"/>
  <c r="F32" i="4"/>
  <c r="F33" i="4"/>
  <c r="F35" i="4"/>
  <c r="F36" i="4"/>
  <c r="E28" i="4"/>
  <c r="F28" i="4" s="1"/>
  <c r="E29" i="4"/>
  <c r="E30" i="4"/>
  <c r="E31" i="4"/>
  <c r="F31" i="4" s="1"/>
  <c r="E32" i="4"/>
  <c r="E33" i="4"/>
  <c r="E34" i="4"/>
  <c r="F34" i="4" s="1"/>
  <c r="E35" i="4"/>
  <c r="D47" i="4"/>
  <c r="E46" i="4"/>
  <c r="F46" i="4" s="1"/>
  <c r="F45" i="4"/>
  <c r="E45" i="4"/>
  <c r="F44" i="4"/>
  <c r="E44" i="4"/>
  <c r="E43" i="4"/>
  <c r="F43" i="4" s="1"/>
  <c r="F42" i="4"/>
  <c r="E42" i="4"/>
  <c r="F41" i="4"/>
  <c r="E41" i="4"/>
  <c r="E40" i="4"/>
  <c r="F40" i="4" s="1"/>
  <c r="F39" i="4"/>
  <c r="E39" i="4"/>
  <c r="F38" i="4"/>
  <c r="E38" i="4"/>
  <c r="E37" i="4"/>
  <c r="F37" i="4" s="1"/>
  <c r="E36" i="4"/>
  <c r="E27" i="4"/>
  <c r="F27" i="4" s="1"/>
  <c r="F26" i="4"/>
  <c r="E26" i="4"/>
  <c r="F25" i="4"/>
  <c r="E25" i="4"/>
  <c r="E24" i="4"/>
  <c r="F24" i="4" s="1"/>
  <c r="F23" i="4"/>
  <c r="E23" i="4"/>
  <c r="E22" i="4"/>
  <c r="D19" i="4"/>
  <c r="F18" i="4"/>
  <c r="E18" i="4"/>
  <c r="F17" i="4"/>
  <c r="E17" i="4"/>
  <c r="E16" i="4"/>
  <c r="F16" i="4" s="1"/>
  <c r="F15" i="4"/>
  <c r="E15" i="4"/>
  <c r="F14" i="4"/>
  <c r="E14" i="4"/>
  <c r="E13" i="4"/>
  <c r="F13" i="4" s="1"/>
  <c r="E12" i="4"/>
  <c r="F12" i="4" s="1"/>
  <c r="E11" i="4"/>
  <c r="F11" i="4" s="1"/>
  <c r="F10" i="4"/>
  <c r="E10" i="4"/>
  <c r="E9" i="4"/>
  <c r="D27" i="3"/>
  <c r="D49" i="3"/>
  <c r="F48" i="3"/>
  <c r="E48" i="3"/>
  <c r="F47" i="3"/>
  <c r="E47" i="3"/>
  <c r="F46" i="3"/>
  <c r="E46" i="3"/>
  <c r="F45" i="3"/>
  <c r="E45" i="3"/>
  <c r="F44" i="3"/>
  <c r="E44" i="3"/>
  <c r="F43" i="3"/>
  <c r="E43" i="3"/>
  <c r="F42" i="3"/>
  <c r="E42" i="3"/>
  <c r="F41" i="3"/>
  <c r="E41" i="3"/>
  <c r="F40" i="3"/>
  <c r="E40" i="3"/>
  <c r="F39" i="3"/>
  <c r="E39" i="3"/>
  <c r="F38" i="3"/>
  <c r="E38" i="3"/>
  <c r="F37" i="3"/>
  <c r="E37" i="3"/>
  <c r="F35" i="3"/>
  <c r="E35" i="3"/>
  <c r="F34" i="3"/>
  <c r="E34" i="3"/>
  <c r="F33" i="3"/>
  <c r="E33" i="3"/>
  <c r="F32" i="3"/>
  <c r="E32" i="3"/>
  <c r="F31" i="3"/>
  <c r="E31" i="3"/>
  <c r="E30" i="3"/>
  <c r="F26" i="3"/>
  <c r="E26" i="3"/>
  <c r="F25" i="3"/>
  <c r="E25" i="3"/>
  <c r="F24" i="3"/>
  <c r="E24" i="3"/>
  <c r="F23" i="3"/>
  <c r="E23" i="3"/>
  <c r="F22" i="3"/>
  <c r="E22" i="3"/>
  <c r="F21" i="3"/>
  <c r="E21" i="3"/>
  <c r="F20" i="3"/>
  <c r="E20" i="3"/>
  <c r="F19" i="3"/>
  <c r="E19" i="3"/>
  <c r="F18" i="3"/>
  <c r="E18" i="3"/>
  <c r="F17" i="3"/>
  <c r="E17" i="3"/>
  <c r="F16" i="3"/>
  <c r="E16" i="3"/>
  <c r="F15" i="3"/>
  <c r="E15" i="3"/>
  <c r="F14" i="3"/>
  <c r="E14" i="3"/>
  <c r="F13" i="3"/>
  <c r="E13" i="3"/>
  <c r="F12" i="3"/>
  <c r="E12" i="3"/>
  <c r="E11" i="3"/>
  <c r="F11" i="3" s="1"/>
  <c r="F10" i="3"/>
  <c r="E10" i="3"/>
  <c r="E9" i="3"/>
  <c r="E47" i="4" l="1"/>
  <c r="F47" i="4"/>
  <c r="E19" i="4"/>
  <c r="F19" i="4"/>
  <c r="D48" i="4"/>
  <c r="E27" i="3"/>
  <c r="F27" i="3"/>
  <c r="E49" i="3"/>
  <c r="F49" i="3"/>
  <c r="F50" i="3" s="1"/>
  <c r="D50" i="3"/>
  <c r="E48" i="4" l="1"/>
  <c r="F48" i="4"/>
  <c r="E50"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添石 洋一</author>
  </authors>
  <commentList>
    <comment ref="B2" authorId="0" shapeId="0" xr:uid="{E5562FB3-F275-4798-AE29-580055BD1B8F}">
      <text>
        <r>
          <rPr>
            <b/>
            <sz val="9"/>
            <color indexed="81"/>
            <rFont val="MS P ゴシック"/>
            <family val="3"/>
            <charset val="128"/>
          </rPr>
          <t>プルダウンリストから選択してください。
これによって補助率が設定されます。</t>
        </r>
      </text>
    </comment>
    <comment ref="E2" authorId="0" shapeId="0" xr:uid="{8F07927B-4F2C-468A-B85C-26B2A488EDB1}">
      <text>
        <r>
          <rPr>
            <b/>
            <sz val="9"/>
            <color indexed="81"/>
            <rFont val="MS P ゴシック"/>
            <family val="3"/>
            <charset val="128"/>
          </rPr>
          <t>プルダウンリストから選択してください。</t>
        </r>
      </text>
    </comment>
    <comment ref="A7" authorId="0" shapeId="0" xr:uid="{52AFEA21-A997-4433-8B3E-A37314DBFEA8}">
      <text>
        <r>
          <rPr>
            <b/>
            <sz val="9"/>
            <color indexed="81"/>
            <rFont val="MS P ゴシック"/>
            <family val="3"/>
            <charset val="128"/>
          </rPr>
          <t>職員と事務補助員とで
分けて記載してください。</t>
        </r>
      </text>
    </comment>
    <comment ref="E9" authorId="0" shapeId="0" xr:uid="{69CEFE66-000B-4F86-8242-75FEAE4A81FA}">
      <text>
        <r>
          <rPr>
            <b/>
            <sz val="9"/>
            <color indexed="81"/>
            <rFont val="MS P ゴシック"/>
            <family val="3"/>
            <charset val="128"/>
          </rPr>
          <t>対象経費を入力すると補助金と自己負担は自動で計算されます。</t>
        </r>
      </text>
    </comment>
    <comment ref="G11" authorId="0" shapeId="0" xr:uid="{09351E0A-9404-44F0-A0C1-920351593888}">
      <text>
        <r>
          <rPr>
            <b/>
            <sz val="9"/>
            <color indexed="81"/>
            <rFont val="MS P ゴシック"/>
            <family val="3"/>
            <charset val="128"/>
          </rPr>
          <t>等級単価×従事時間・月数（日数）等を記載し、算出根拠を明示してください。</t>
        </r>
      </text>
    </comment>
    <comment ref="A23" authorId="0" shapeId="0" xr:uid="{8251315E-44D2-4E5E-8EAE-C08B9684395F}">
      <text>
        <r>
          <rPr>
            <b/>
            <sz val="9"/>
            <color indexed="81"/>
            <rFont val="MS P ゴシック"/>
            <family val="3"/>
            <charset val="128"/>
          </rPr>
          <t>本事業のためにアルバイト等を採用した場合はこちらに記載してください。</t>
        </r>
      </text>
    </comment>
    <comment ref="B27" authorId="0" shapeId="0" xr:uid="{88E79B91-D271-4F99-BBFF-4DF55FA0E07F}">
      <text>
        <r>
          <rPr>
            <b/>
            <sz val="9"/>
            <color indexed="81"/>
            <rFont val="MS P ゴシック"/>
            <family val="3"/>
            <charset val="128"/>
          </rPr>
          <t>旅行の目的、行先等を記載してください。</t>
        </r>
        <r>
          <rPr>
            <sz val="9"/>
            <color indexed="81"/>
            <rFont val="MS P ゴシック"/>
            <family val="3"/>
            <charset val="128"/>
          </rPr>
          <t xml:space="preserve">
</t>
        </r>
      </text>
    </comment>
    <comment ref="B31" authorId="0" shapeId="0" xr:uid="{393DEC6B-656E-4D90-9BA5-2BF8F9DD9A24}">
      <text>
        <r>
          <rPr>
            <b/>
            <sz val="9"/>
            <color indexed="81"/>
            <rFont val="MS P ゴシック"/>
            <family val="3"/>
            <charset val="128"/>
          </rPr>
          <t>分かりやすい一般名で記載してください。</t>
        </r>
      </text>
    </comment>
  </commentList>
</comments>
</file>

<file path=xl/sharedStrings.xml><?xml version="1.0" encoding="utf-8"?>
<sst xmlns="http://schemas.openxmlformats.org/spreadsheetml/2006/main" count="102" uniqueCount="60">
  <si>
    <t>経　費　内　訳　書</t>
    <rPh sb="0" eb="1">
      <t>ヘ</t>
    </rPh>
    <rPh sb="2" eb="3">
      <t>ヒ</t>
    </rPh>
    <rPh sb="4" eb="5">
      <t>ナイ</t>
    </rPh>
    <rPh sb="6" eb="7">
      <t>ワケ</t>
    </rPh>
    <rPh sb="8" eb="9">
      <t>ショ</t>
    </rPh>
    <phoneticPr fontId="1"/>
  </si>
  <si>
    <t>事業費</t>
    <rPh sb="0" eb="3">
      <t>ジギョウヒ</t>
    </rPh>
    <phoneticPr fontId="1"/>
  </si>
  <si>
    <t>補助金</t>
    <rPh sb="0" eb="3">
      <t>ホジョキン</t>
    </rPh>
    <phoneticPr fontId="1"/>
  </si>
  <si>
    <t>自己負担</t>
    <rPh sb="0" eb="2">
      <t>ジコ</t>
    </rPh>
    <rPh sb="2" eb="4">
      <t>フタン</t>
    </rPh>
    <phoneticPr fontId="1"/>
  </si>
  <si>
    <t>摘要</t>
    <rPh sb="0" eb="2">
      <t>テキヨウ</t>
    </rPh>
    <phoneticPr fontId="1"/>
  </si>
  <si>
    <t>（注）　・摘要欄には、経費積算の根拠（単価、員数、日数等を明記した計算式等）を記載してください。</t>
    <rPh sb="1" eb="2">
      <t>チュウ</t>
    </rPh>
    <rPh sb="5" eb="7">
      <t>テキヨウ</t>
    </rPh>
    <rPh sb="7" eb="8">
      <t>ラン</t>
    </rPh>
    <rPh sb="11" eb="13">
      <t>ケイヒ</t>
    </rPh>
    <rPh sb="13" eb="15">
      <t>セキサン</t>
    </rPh>
    <rPh sb="16" eb="18">
      <t>コンキョ</t>
    </rPh>
    <rPh sb="19" eb="21">
      <t>タンカ</t>
    </rPh>
    <rPh sb="22" eb="24">
      <t>インスウ</t>
    </rPh>
    <rPh sb="25" eb="27">
      <t>ニッスウ</t>
    </rPh>
    <rPh sb="27" eb="28">
      <t>トウ</t>
    </rPh>
    <rPh sb="29" eb="31">
      <t>メイキ</t>
    </rPh>
    <rPh sb="33" eb="36">
      <t>ケイサンシキ</t>
    </rPh>
    <rPh sb="36" eb="37">
      <t>トウ</t>
    </rPh>
    <rPh sb="39" eb="41">
      <t>キサイ</t>
    </rPh>
    <phoneticPr fontId="1"/>
  </si>
  <si>
    <t>　　　　・事業の一部を委託するときは、委託の概要及び経費内訳が分かるように記載してください。</t>
    <rPh sb="5" eb="7">
      <t>ジギョウ</t>
    </rPh>
    <rPh sb="8" eb="10">
      <t>イチブ</t>
    </rPh>
    <rPh sb="11" eb="13">
      <t>イタク</t>
    </rPh>
    <rPh sb="19" eb="21">
      <t>イタク</t>
    </rPh>
    <rPh sb="22" eb="24">
      <t>ガイヨウ</t>
    </rPh>
    <rPh sb="24" eb="25">
      <t>オヨ</t>
    </rPh>
    <rPh sb="26" eb="28">
      <t>ケイヒ</t>
    </rPh>
    <rPh sb="28" eb="30">
      <t>ウチワケ</t>
    </rPh>
    <rPh sb="31" eb="32">
      <t>ワ</t>
    </rPh>
    <rPh sb="37" eb="39">
      <t>キサイ</t>
    </rPh>
    <phoneticPr fontId="1"/>
  </si>
  <si>
    <t>　　　　・謝金及び賃金については、その単価等が分かる資料を添付してください。</t>
    <rPh sb="5" eb="7">
      <t>シャキン</t>
    </rPh>
    <rPh sb="7" eb="8">
      <t>オヨ</t>
    </rPh>
    <rPh sb="9" eb="11">
      <t>チンギン</t>
    </rPh>
    <rPh sb="19" eb="21">
      <t>タンカ</t>
    </rPh>
    <rPh sb="21" eb="22">
      <t>トウ</t>
    </rPh>
    <rPh sb="23" eb="24">
      <t>ワ</t>
    </rPh>
    <rPh sb="26" eb="28">
      <t>シリョウ</t>
    </rPh>
    <rPh sb="29" eb="31">
      <t>テンプ</t>
    </rPh>
    <phoneticPr fontId="1"/>
  </si>
  <si>
    <t>　　　　・摘要欄に記載できないときは、「別添のとおり」として別紙にて積算内訳を明示してください。</t>
    <rPh sb="5" eb="8">
      <t>テキヨウラン</t>
    </rPh>
    <rPh sb="9" eb="11">
      <t>キサイ</t>
    </rPh>
    <rPh sb="20" eb="22">
      <t>ベッテン</t>
    </rPh>
    <rPh sb="30" eb="32">
      <t>ベッシ</t>
    </rPh>
    <rPh sb="34" eb="36">
      <t>セキサン</t>
    </rPh>
    <rPh sb="36" eb="38">
      <t>ウチワケ</t>
    </rPh>
    <rPh sb="39" eb="41">
      <t>メイジ</t>
    </rPh>
    <phoneticPr fontId="1"/>
  </si>
  <si>
    <t>単位（千円）</t>
    <rPh sb="0" eb="2">
      <t>タンイ</t>
    </rPh>
    <rPh sb="3" eb="5">
      <t>センエン</t>
    </rPh>
    <phoneticPr fontId="1"/>
  </si>
  <si>
    <t>小計</t>
    <rPh sb="0" eb="2">
      <t>ショウケイ</t>
    </rPh>
    <phoneticPr fontId="1"/>
  </si>
  <si>
    <t>人件費</t>
    <rPh sb="0" eb="3">
      <t>ジンケンヒ</t>
    </rPh>
    <phoneticPr fontId="1"/>
  </si>
  <si>
    <t>合計</t>
    <rPh sb="0" eb="2">
      <t>ゴウケイ</t>
    </rPh>
    <phoneticPr fontId="1"/>
  </si>
  <si>
    <t>対象経費</t>
    <rPh sb="0" eb="4">
      <t>タイショウケイヒ</t>
    </rPh>
    <phoneticPr fontId="1"/>
  </si>
  <si>
    <t>（団体名）</t>
    <rPh sb="1" eb="3">
      <t>ダンタイ</t>
    </rPh>
    <rPh sb="3" eb="4">
      <t>メイ</t>
    </rPh>
    <phoneticPr fontId="1"/>
  </si>
  <si>
    <t>【新規】</t>
    <rPh sb="1" eb="3">
      <t>シンキ</t>
    </rPh>
    <phoneticPr fontId="1"/>
  </si>
  <si>
    <t>【2年目】</t>
    <rPh sb="2" eb="4">
      <t>ネンメ</t>
    </rPh>
    <phoneticPr fontId="1"/>
  </si>
  <si>
    <t>【3年目】</t>
    <rPh sb="2" eb="4">
      <t>ネンメ</t>
    </rPh>
    <phoneticPr fontId="1"/>
  </si>
  <si>
    <t>取組年数：</t>
    <rPh sb="0" eb="4">
      <t>トリクミネンスウ</t>
    </rPh>
    <phoneticPr fontId="1"/>
  </si>
  <si>
    <t>区分：</t>
    <rPh sb="0" eb="2">
      <t>クブン</t>
    </rPh>
    <phoneticPr fontId="1"/>
  </si>
  <si>
    <t>職員人件費</t>
    <rPh sb="0" eb="2">
      <t>ショクイン</t>
    </rPh>
    <rPh sb="2" eb="5">
      <t>ジンケンヒ</t>
    </rPh>
    <phoneticPr fontId="1"/>
  </si>
  <si>
    <t>管理者</t>
    <rPh sb="0" eb="3">
      <t>カンリシャ</t>
    </rPh>
    <phoneticPr fontId="1"/>
  </si>
  <si>
    <t>氏名</t>
    <rPh sb="0" eb="2">
      <t>シメイ</t>
    </rPh>
    <phoneticPr fontId="1"/>
  </si>
  <si>
    <t>\3,000/ｈ×40ｈ×4か月</t>
    <rPh sb="15" eb="16">
      <t>ゲツ</t>
    </rPh>
    <phoneticPr fontId="1"/>
  </si>
  <si>
    <t>主担当</t>
    <rPh sb="0" eb="3">
      <t>シュタントウ</t>
    </rPh>
    <phoneticPr fontId="1"/>
  </si>
  <si>
    <t>\2,500/ｈ×40ｈ×8か月</t>
    <rPh sb="15" eb="16">
      <t>ゲツ</t>
    </rPh>
    <phoneticPr fontId="1"/>
  </si>
  <si>
    <t>副担当</t>
    <rPh sb="0" eb="3">
      <t>フクタントウ</t>
    </rPh>
    <phoneticPr fontId="1"/>
  </si>
  <si>
    <t>\2,300/ｈ×40ｈ×8か月</t>
    <rPh sb="15" eb="16">
      <t>ゲツ</t>
    </rPh>
    <phoneticPr fontId="1"/>
  </si>
  <si>
    <t>事務補助員賃金</t>
    <rPh sb="0" eb="5">
      <t>ジムホジョイン</t>
    </rPh>
    <rPh sb="5" eb="7">
      <t>チンギン</t>
    </rPh>
    <phoneticPr fontId="1"/>
  </si>
  <si>
    <t>経理担当</t>
    <rPh sb="0" eb="2">
      <t>ケイリ</t>
    </rPh>
    <rPh sb="2" eb="4">
      <t>タントウ</t>
    </rPh>
    <phoneticPr fontId="1"/>
  </si>
  <si>
    <t>\2,000/ｈ×40ｈ×8か月</t>
    <rPh sb="15" eb="16">
      <t>ゲツ</t>
    </rPh>
    <phoneticPr fontId="1"/>
  </si>
  <si>
    <t>賃金</t>
    <rPh sb="0" eb="2">
      <t>チンギン</t>
    </rPh>
    <phoneticPr fontId="1"/>
  </si>
  <si>
    <t>作業員</t>
    <rPh sb="0" eb="3">
      <t>サギョウイン</t>
    </rPh>
    <phoneticPr fontId="1"/>
  </si>
  <si>
    <t>\1,500/ｈ×40ｈ×6か月</t>
    <rPh sb="15" eb="16">
      <t>ゲツ</t>
    </rPh>
    <phoneticPr fontId="1"/>
  </si>
  <si>
    <t>旅費</t>
    <rPh sb="0" eb="2">
      <t>リョヒ</t>
    </rPh>
    <phoneticPr fontId="1"/>
  </si>
  <si>
    <t>市場調査</t>
    <rPh sb="0" eb="4">
      <t>シジョウチョウサ</t>
    </rPh>
    <phoneticPr fontId="1"/>
  </si>
  <si>
    <t>沖縄～東京・大阪</t>
    <rPh sb="0" eb="2">
      <t>オキナワ</t>
    </rPh>
    <rPh sb="3" eb="5">
      <t>トウキョウ</t>
    </rPh>
    <rPh sb="6" eb="8">
      <t>オオサカ</t>
    </rPh>
    <phoneticPr fontId="1"/>
  </si>
  <si>
    <t>\100,000×2回</t>
    <rPh sb="10" eb="11">
      <t>カイ</t>
    </rPh>
    <phoneticPr fontId="1"/>
  </si>
  <si>
    <t>着荷確認</t>
    <rPh sb="0" eb="2">
      <t>チャクニ</t>
    </rPh>
    <rPh sb="2" eb="4">
      <t>カクニン</t>
    </rPh>
    <phoneticPr fontId="1"/>
  </si>
  <si>
    <t>\100,000×4回</t>
    <rPh sb="10" eb="11">
      <t>カイ</t>
    </rPh>
    <phoneticPr fontId="1"/>
  </si>
  <si>
    <t>備品購入費</t>
    <rPh sb="0" eb="5">
      <t>ビヒンコウニュウヒ</t>
    </rPh>
    <phoneticPr fontId="1"/>
  </si>
  <si>
    <t>〇〇社製　〇○</t>
    <rPh sb="2" eb="3">
      <t>シャ</t>
    </rPh>
    <rPh sb="3" eb="4">
      <t>セイ</t>
    </rPh>
    <phoneticPr fontId="1"/>
  </si>
  <si>
    <t>需用費</t>
    <rPh sb="0" eb="3">
      <t>ジュヨウヒ</t>
    </rPh>
    <phoneticPr fontId="1"/>
  </si>
  <si>
    <t>強化段ボール</t>
    <rPh sb="0" eb="2">
      <t>キョウカ</t>
    </rPh>
    <rPh sb="2" eb="3">
      <t>ダン</t>
    </rPh>
    <phoneticPr fontId="1"/>
  </si>
  <si>
    <t>￥250×1,000枚</t>
    <rPh sb="10" eb="11">
      <t>マイ</t>
    </rPh>
    <phoneticPr fontId="1"/>
  </si>
  <si>
    <t>役務費</t>
    <rPh sb="0" eb="3">
      <t>エキムヒ</t>
    </rPh>
    <phoneticPr fontId="1"/>
  </si>
  <si>
    <t>試験輸送送料</t>
    <rPh sb="0" eb="4">
      <t>シケンユソウ</t>
    </rPh>
    <rPh sb="4" eb="6">
      <t>ソウリョウ</t>
    </rPh>
    <phoneticPr fontId="1"/>
  </si>
  <si>
    <t>￥20,000×4回</t>
    <rPh sb="9" eb="10">
      <t>カイ</t>
    </rPh>
    <phoneticPr fontId="1"/>
  </si>
  <si>
    <t>委託料</t>
    <rPh sb="0" eb="3">
      <t>イタクリョウ</t>
    </rPh>
    <phoneticPr fontId="1"/>
  </si>
  <si>
    <t>別紙「委託費用明細」参照</t>
    <rPh sb="0" eb="2">
      <t>ベッシ</t>
    </rPh>
    <rPh sb="3" eb="7">
      <t>イタクヒヨウ</t>
    </rPh>
    <rPh sb="7" eb="9">
      <t>メイサイ</t>
    </rPh>
    <rPh sb="10" eb="12">
      <t>サンショウ</t>
    </rPh>
    <phoneticPr fontId="1"/>
  </si>
  <si>
    <t>使用料</t>
    <rPh sb="0" eb="3">
      <t>シヨウリョウ</t>
    </rPh>
    <phoneticPr fontId="1"/>
  </si>
  <si>
    <t>\50,000×2回</t>
    <rPh sb="9" eb="10">
      <t>カイ</t>
    </rPh>
    <phoneticPr fontId="1"/>
  </si>
  <si>
    <t>報償費</t>
    <rPh sb="0" eb="3">
      <t>ホウショウヒ</t>
    </rPh>
    <phoneticPr fontId="1"/>
  </si>
  <si>
    <t>￥30,000×3人×2回</t>
    <rPh sb="9" eb="10">
      <t>ニン</t>
    </rPh>
    <rPh sb="12" eb="13">
      <t>カイ</t>
    </rPh>
    <phoneticPr fontId="1"/>
  </si>
  <si>
    <t>　　　　・消費税抜きで記載してください</t>
    <rPh sb="5" eb="8">
      <t>ショウヒゼイ</t>
    </rPh>
    <rPh sb="8" eb="9">
      <t>ヌ</t>
    </rPh>
    <rPh sb="11" eb="13">
      <t>キサイ</t>
    </rPh>
    <phoneticPr fontId="1"/>
  </si>
  <si>
    <t>市町村</t>
    <rPh sb="0" eb="3">
      <t>シチョウソン</t>
    </rPh>
    <phoneticPr fontId="1"/>
  </si>
  <si>
    <t>市町村以外</t>
    <rPh sb="0" eb="3">
      <t>シチョウソン</t>
    </rPh>
    <rPh sb="3" eb="5">
      <t>イガイ</t>
    </rPh>
    <phoneticPr fontId="1"/>
  </si>
  <si>
    <t>勉強会会場費</t>
    <rPh sb="0" eb="2">
      <t>ベンキョウ</t>
    </rPh>
    <rPh sb="2" eb="3">
      <t>カイ</t>
    </rPh>
    <rPh sb="3" eb="6">
      <t>カイジョウヒ</t>
    </rPh>
    <phoneticPr fontId="1"/>
  </si>
  <si>
    <t>勉強会講師</t>
    <rPh sb="0" eb="3">
      <t>ベンキョウカイ</t>
    </rPh>
    <rPh sb="3" eb="5">
      <t>コウシ</t>
    </rPh>
    <phoneticPr fontId="1"/>
  </si>
  <si>
    <t>データロガー</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</si>
</sst>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0">
    <font>
      <sz val="11"/>
      <color theme="1"/>
      <name val="游ゴシック"/>
      <family val="2"/>
      <charset val="128"/>
      <scheme val="minor"/>
    </font>
    <font>
      <sz val="6"/>
      <name val="游ゴシック"/>
      <family val="2"/>
      <charset val="128"/>
      <scheme val="minor"/>
    </font>
    <font>
      <sz val="10"/>
      <color theme="1"/>
      <name val="BIZ UDPゴシック"/>
      <family val="3"/>
      <charset val="128"/>
    </font>
    <font>
      <sz val="11"/>
      <color theme="1"/>
      <name val="BIZ UDPゴシック"/>
      <family val="3"/>
      <charset val="128"/>
    </font>
    <font>
      <sz val="12"/>
      <color theme="1"/>
      <name val="BIZ UDPゴシック"/>
      <family val="3"/>
      <charset val="128"/>
    </font>
    <font>
      <sz val="11"/>
      <color theme="0" tint="-0.34998626667073579"/>
      <name val="BIZ UDPゴシック"/>
      <family val="3"/>
      <charset val="128"/>
    </font>
    <font>
      <b/>
      <sz val="9"/>
      <color indexed="81"/>
      <name val="MS P ゴシック"/>
      <family val="3"/>
      <charset val="128"/>
    </font>
    <font>
      <sz val="9"/>
      <color indexed="81"/>
      <name val="MS P ゴシック"/>
      <family val="3"/>
      <charset val="128"/>
    </font>
    <font>
      <sz val="11"/>
      <color theme="1"/>
      <name val="游ゴシック"/>
      <family val="2"/>
      <charset val="128"/>
      <scheme val="minor"/>
    </font>
    <font>
      <sz val="11"/>
      <color rgb="FF0070C0"/>
      <name val="BIZ UDPゴシック"/>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59">
    <xf numFmtId="0" fontId="0" fillId="0" borderId="0" xfId="0">
      <alignment vertical="center"/>
    </xf>
    <xf numFmtId="0" fontId="3" fillId="0" borderId="0" xfId="0" applyFont="1">
      <alignment vertical="center"/>
    </xf>
    <xf numFmtId="0" fontId="3" fillId="0" borderId="11" xfId="0" applyFont="1" applyBorder="1">
      <alignment vertical="center"/>
    </xf>
    <xf numFmtId="0" fontId="3" fillId="0" borderId="7" xfId="0" applyFont="1" applyBorder="1">
      <alignment vertical="center"/>
    </xf>
    <xf numFmtId="0" fontId="3" fillId="0" borderId="9" xfId="0" applyFont="1" applyBorder="1">
      <alignment vertical="center"/>
    </xf>
    <xf numFmtId="0" fontId="3" fillId="0" borderId="0" xfId="0" applyFont="1" applyAlignment="1">
      <alignment horizontal="right" vertical="center"/>
    </xf>
    <xf numFmtId="0" fontId="3" fillId="0" borderId="8" xfId="0" applyFont="1" applyBorder="1" applyAlignment="1">
      <alignment horizontal="center" vertical="center"/>
    </xf>
    <xf numFmtId="0" fontId="2" fillId="0" borderId="0" xfId="0" applyFont="1" applyAlignment="1">
      <alignment horizontal="center" vertical="center"/>
    </xf>
    <xf numFmtId="0" fontId="3" fillId="0" borderId="8" xfId="0" applyFont="1" applyBorder="1" applyAlignment="1">
      <alignment horizontal="right" vertical="center"/>
    </xf>
    <xf numFmtId="0" fontId="3" fillId="0" borderId="8" xfId="0" applyFont="1" applyBorder="1" applyAlignment="1" applyProtection="1">
      <alignment horizontal="center" vertical="center"/>
      <protection locked="0"/>
    </xf>
    <xf numFmtId="0" fontId="3" fillId="0" borderId="5" xfId="0" applyFont="1" applyBorder="1" applyProtection="1">
      <alignment vertical="center"/>
      <protection locked="0"/>
    </xf>
    <xf numFmtId="0" fontId="3" fillId="0" borderId="0" xfId="0" applyFont="1" applyProtection="1">
      <alignment vertical="center"/>
      <protection locked="0"/>
    </xf>
    <xf numFmtId="0" fontId="3" fillId="0" borderId="6" xfId="0" applyFont="1" applyBorder="1" applyProtection="1">
      <alignment vertical="center"/>
      <protection locked="0"/>
    </xf>
    <xf numFmtId="0" fontId="5" fillId="0" borderId="0" xfId="0" applyFont="1" applyProtection="1">
      <alignment vertical="center"/>
      <protection locked="0"/>
    </xf>
    <xf numFmtId="0" fontId="5" fillId="0" borderId="0" xfId="0" applyFont="1">
      <alignment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15" xfId="0" applyFont="1" applyBorder="1">
      <alignment vertical="center"/>
    </xf>
    <xf numFmtId="0" fontId="3" fillId="0" borderId="13" xfId="0" applyFont="1" applyBorder="1">
      <alignment vertical="center"/>
    </xf>
    <xf numFmtId="38" fontId="3" fillId="0" borderId="15" xfId="1" applyFont="1" applyBorder="1">
      <alignment vertical="center"/>
    </xf>
    <xf numFmtId="38" fontId="3" fillId="0" borderId="1" xfId="1" applyFont="1" applyBorder="1">
      <alignment vertical="center"/>
    </xf>
    <xf numFmtId="38" fontId="3" fillId="0" borderId="5" xfId="1" applyFont="1" applyBorder="1" applyProtection="1">
      <alignment vertical="center"/>
      <protection locked="0"/>
    </xf>
    <xf numFmtId="38" fontId="3" fillId="0" borderId="11" xfId="1" applyFont="1" applyBorder="1">
      <alignment vertical="center"/>
    </xf>
    <xf numFmtId="38" fontId="3" fillId="0" borderId="13" xfId="1" applyFont="1" applyBorder="1">
      <alignment vertical="center"/>
    </xf>
    <xf numFmtId="38" fontId="3" fillId="0" borderId="7" xfId="1" applyFont="1" applyBorder="1">
      <alignment vertical="center"/>
    </xf>
    <xf numFmtId="38" fontId="3" fillId="0" borderId="12" xfId="1" applyFont="1" applyBorder="1">
      <alignment vertical="center"/>
    </xf>
    <xf numFmtId="38" fontId="3" fillId="0" borderId="9" xfId="1" applyFont="1" applyBorder="1">
      <alignment vertical="center"/>
    </xf>
    <xf numFmtId="0" fontId="9" fillId="0" borderId="5" xfId="0" applyFont="1" applyBorder="1" applyProtection="1">
      <alignment vertical="center"/>
      <protection locked="0"/>
    </xf>
    <xf numFmtId="0" fontId="9" fillId="0" borderId="0" xfId="0" applyFont="1" applyProtection="1">
      <alignment vertical="center"/>
      <protection locked="0"/>
    </xf>
    <xf numFmtId="0" fontId="9" fillId="0" borderId="6" xfId="0" applyFont="1" applyBorder="1" applyProtection="1">
      <alignment vertical="center"/>
      <protection locked="0"/>
    </xf>
    <xf numFmtId="0" fontId="9" fillId="0" borderId="11" xfId="0" applyFont="1" applyBorder="1">
      <alignment vertical="center"/>
    </xf>
    <xf numFmtId="0" fontId="9" fillId="0" borderId="5" xfId="0" applyFont="1" applyBorder="1">
      <alignment vertical="center"/>
    </xf>
    <xf numFmtId="0" fontId="9" fillId="0" borderId="0" xfId="0" applyFont="1">
      <alignment vertical="center"/>
    </xf>
    <xf numFmtId="0" fontId="9" fillId="0" borderId="6" xfId="0" applyFont="1" applyBorder="1">
      <alignment vertical="center"/>
    </xf>
    <xf numFmtId="176" fontId="9" fillId="0" borderId="5" xfId="0" applyNumberFormat="1" applyFont="1" applyBorder="1">
      <alignment vertical="center"/>
    </xf>
    <xf numFmtId="38" fontId="9" fillId="0" borderId="11" xfId="1" applyFont="1" applyBorder="1">
      <alignment vertical="center"/>
    </xf>
    <xf numFmtId="38" fontId="9" fillId="0" borderId="15" xfId="1" applyFont="1" applyBorder="1">
      <alignment vertical="center"/>
    </xf>
    <xf numFmtId="38" fontId="9" fillId="0" borderId="1" xfId="1" applyFont="1" applyBorder="1">
      <alignment vertical="center"/>
    </xf>
    <xf numFmtId="0" fontId="9" fillId="0" borderId="8" xfId="0" applyFont="1" applyBorder="1" applyAlignment="1" applyProtection="1">
      <alignment horizontal="center" vertical="center"/>
      <protection locked="0"/>
    </xf>
    <xf numFmtId="0" fontId="9" fillId="0" borderId="1" xfId="0" applyFont="1" applyBorder="1">
      <alignment vertical="center"/>
    </xf>
    <xf numFmtId="38" fontId="9" fillId="0" borderId="7" xfId="1" applyFont="1" applyBorder="1">
      <alignment vertical="center"/>
    </xf>
    <xf numFmtId="38" fontId="9" fillId="0" borderId="12" xfId="1" applyFont="1" applyBorder="1">
      <alignment vertical="center"/>
    </xf>
    <xf numFmtId="0" fontId="9" fillId="0" borderId="9" xfId="0" applyFont="1" applyBorder="1">
      <alignment vertical="center"/>
    </xf>
    <xf numFmtId="0" fontId="9" fillId="0" borderId="13" xfId="0" applyFont="1" applyBorder="1">
      <alignment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8" xfId="0" applyFont="1" applyBorder="1" applyAlignment="1" applyProtection="1">
      <alignment horizontal="center" vertical="center"/>
      <protection locked="0"/>
    </xf>
    <xf numFmtId="0" fontId="4"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D9BE4-EF07-46AA-9E7B-DEDD2347DFD4}">
  <sheetPr>
    <pageSetUpPr fitToPage="1"/>
  </sheetPr>
  <dimension ref="A1:L56"/>
  <sheetViews>
    <sheetView tabSelected="1" view="pageBreakPreview" zoomScaleNormal="70" zoomScaleSheetLayoutView="100" workbookViewId="0"/>
  </sheetViews>
  <sheetFormatPr defaultColWidth="9" defaultRowHeight="12.6"/>
  <cols>
    <col min="1" max="2" width="10.69921875" style="1" customWidth="1"/>
    <col min="3" max="3" width="13.19921875" style="1" customWidth="1"/>
    <col min="4" max="4" width="14.09765625" style="1" customWidth="1"/>
    <col min="5" max="5" width="17.5" style="1" bestFit="1" customWidth="1"/>
    <col min="6" max="6" width="14.09765625" style="1" customWidth="1"/>
    <col min="7" max="8" width="9.8984375" style="1" customWidth="1"/>
    <col min="9" max="9" width="9" style="13"/>
    <col min="10" max="16384" width="9" style="11"/>
  </cols>
  <sheetData>
    <row r="1" spans="1:12">
      <c r="A1" s="7"/>
      <c r="I1" s="14" t="s">
        <v>15</v>
      </c>
      <c r="J1" s="14">
        <v>1</v>
      </c>
      <c r="K1" s="14" t="s">
        <v>55</v>
      </c>
      <c r="L1" s="13"/>
    </row>
    <row r="2" spans="1:12" ht="20.25" customHeight="1">
      <c r="A2" s="6" t="s">
        <v>18</v>
      </c>
      <c r="B2" s="9"/>
      <c r="D2" s="8" t="s">
        <v>19</v>
      </c>
      <c r="E2" s="9"/>
      <c r="F2" s="5" t="s">
        <v>14</v>
      </c>
      <c r="G2" s="57"/>
      <c r="H2" s="57"/>
      <c r="I2" s="14" t="s">
        <v>16</v>
      </c>
      <c r="J2" s="14">
        <v>0.9</v>
      </c>
      <c r="K2" s="14" t="s">
        <v>56</v>
      </c>
      <c r="L2" s="13"/>
    </row>
    <row r="3" spans="1:12">
      <c r="I3" s="14" t="s">
        <v>17</v>
      </c>
      <c r="J3" s="14">
        <v>0.8</v>
      </c>
      <c r="K3" s="14"/>
      <c r="L3" s="13"/>
    </row>
    <row r="4" spans="1:12" ht="13.8">
      <c r="A4" s="58" t="s">
        <v>0</v>
      </c>
      <c r="B4" s="58"/>
      <c r="C4" s="58"/>
      <c r="D4" s="58"/>
      <c r="E4" s="58"/>
      <c r="F4" s="58"/>
      <c r="G4" s="58"/>
      <c r="H4" s="58"/>
      <c r="J4" s="13"/>
      <c r="K4" s="13"/>
      <c r="L4" s="13"/>
    </row>
    <row r="6" spans="1:12">
      <c r="G6" s="55" t="s">
        <v>9</v>
      </c>
      <c r="H6" s="55"/>
    </row>
    <row r="7" spans="1:12" ht="24.9" customHeight="1">
      <c r="A7" s="48" t="s">
        <v>11</v>
      </c>
      <c r="B7" s="49"/>
      <c r="C7" s="50"/>
      <c r="D7" s="48" t="s">
        <v>13</v>
      </c>
      <c r="E7" s="49"/>
      <c r="F7" s="50"/>
      <c r="G7" s="48" t="s">
        <v>4</v>
      </c>
      <c r="H7" s="50"/>
    </row>
    <row r="8" spans="1:12" ht="24.9" customHeight="1">
      <c r="A8" s="51"/>
      <c r="B8" s="52"/>
      <c r="C8" s="53"/>
      <c r="D8" s="51"/>
      <c r="E8" s="15" t="s">
        <v>2</v>
      </c>
      <c r="F8" s="50" t="s">
        <v>3</v>
      </c>
      <c r="G8" s="51"/>
      <c r="H8" s="53"/>
    </row>
    <row r="9" spans="1:12" ht="20.100000000000001" customHeight="1">
      <c r="A9" s="54"/>
      <c r="B9" s="55"/>
      <c r="C9" s="56"/>
      <c r="D9" s="54"/>
      <c r="E9" s="16" t="str">
        <f>IF($B$2="","",CONCATENATE("補助率",IF($E$2=$K$1,10,VLOOKUP($B$2,$I$1:$J$3,2,0)*10),"割"))</f>
        <v/>
      </c>
      <c r="F9" s="56"/>
      <c r="G9" s="54"/>
      <c r="H9" s="56"/>
    </row>
    <row r="10" spans="1:12">
      <c r="A10" s="10"/>
      <c r="B10" s="11"/>
      <c r="C10" s="12"/>
      <c r="D10" s="21"/>
      <c r="E10" s="22" t="str">
        <f>IF($D10="","",IF($E$2=$K$1,D10,ROUNDDOWN($D10*VLOOKUP($B$2,$I$1:$J$3,2,0),0)))</f>
        <v/>
      </c>
      <c r="F10" s="22" t="str">
        <f>IF(D10="","",D10-E10)</f>
        <v/>
      </c>
      <c r="G10" s="10"/>
      <c r="H10" s="12"/>
    </row>
    <row r="11" spans="1:12">
      <c r="A11" s="10"/>
      <c r="B11" s="11"/>
      <c r="C11" s="12"/>
      <c r="D11" s="21"/>
      <c r="E11" s="22" t="str">
        <f t="shared" ref="E11:E26" si="0">IF($D11="","",IF($E$2=$K$1,D11,ROUNDDOWN($D11*VLOOKUP($B$2,$I$1:$J$3,2,0),0)))</f>
        <v/>
      </c>
      <c r="F11" s="22" t="str">
        <f t="shared" ref="F11:F26" si="1">IF(D11="","",D11-E11)</f>
        <v/>
      </c>
      <c r="G11" s="10"/>
      <c r="H11" s="12"/>
    </row>
    <row r="12" spans="1:12">
      <c r="A12" s="10"/>
      <c r="B12" s="11"/>
      <c r="C12" s="12"/>
      <c r="D12" s="21"/>
      <c r="E12" s="22" t="str">
        <f t="shared" si="0"/>
        <v/>
      </c>
      <c r="F12" s="22" t="str">
        <f t="shared" si="1"/>
        <v/>
      </c>
      <c r="G12" s="10"/>
      <c r="H12" s="12"/>
    </row>
    <row r="13" spans="1:12">
      <c r="A13" s="10"/>
      <c r="B13" s="11"/>
      <c r="C13" s="12"/>
      <c r="D13" s="21"/>
      <c r="E13" s="22" t="str">
        <f t="shared" si="0"/>
        <v/>
      </c>
      <c r="F13" s="22" t="str">
        <f t="shared" si="1"/>
        <v/>
      </c>
      <c r="G13" s="10"/>
      <c r="H13" s="12"/>
    </row>
    <row r="14" spans="1:12">
      <c r="A14" s="10"/>
      <c r="B14" s="11"/>
      <c r="C14" s="12"/>
      <c r="D14" s="21"/>
      <c r="E14" s="22" t="str">
        <f t="shared" si="0"/>
        <v/>
      </c>
      <c r="F14" s="22" t="str">
        <f t="shared" si="1"/>
        <v/>
      </c>
      <c r="G14" s="10"/>
      <c r="H14" s="12"/>
    </row>
    <row r="15" spans="1:12">
      <c r="A15" s="10"/>
      <c r="B15" s="11"/>
      <c r="C15" s="12"/>
      <c r="D15" s="21"/>
      <c r="E15" s="22" t="str">
        <f t="shared" si="0"/>
        <v/>
      </c>
      <c r="F15" s="22" t="str">
        <f t="shared" si="1"/>
        <v/>
      </c>
      <c r="G15" s="10"/>
      <c r="H15" s="12"/>
    </row>
    <row r="16" spans="1:12">
      <c r="A16" s="10"/>
      <c r="B16" s="11"/>
      <c r="C16" s="12"/>
      <c r="D16" s="21"/>
      <c r="E16" s="22" t="str">
        <f t="shared" si="0"/>
        <v/>
      </c>
      <c r="F16" s="22" t="str">
        <f t="shared" si="1"/>
        <v/>
      </c>
      <c r="G16" s="10"/>
      <c r="H16" s="12"/>
    </row>
    <row r="17" spans="1:12">
      <c r="A17" s="10"/>
      <c r="B17" s="11"/>
      <c r="C17" s="12"/>
      <c r="D17" s="21"/>
      <c r="E17" s="22" t="str">
        <f t="shared" si="0"/>
        <v/>
      </c>
      <c r="F17" s="22" t="str">
        <f t="shared" si="1"/>
        <v/>
      </c>
      <c r="G17" s="10"/>
      <c r="H17" s="12"/>
    </row>
    <row r="18" spans="1:12">
      <c r="A18" s="10"/>
      <c r="B18" s="11"/>
      <c r="C18" s="12"/>
      <c r="D18" s="21"/>
      <c r="E18" s="22" t="str">
        <f t="shared" si="0"/>
        <v/>
      </c>
      <c r="F18" s="22" t="str">
        <f t="shared" si="1"/>
        <v/>
      </c>
      <c r="G18" s="10"/>
      <c r="H18" s="12"/>
    </row>
    <row r="19" spans="1:12">
      <c r="A19" s="10"/>
      <c r="B19" s="11"/>
      <c r="C19" s="12"/>
      <c r="D19" s="21"/>
      <c r="E19" s="22" t="str">
        <f t="shared" si="0"/>
        <v/>
      </c>
      <c r="F19" s="22" t="str">
        <f t="shared" si="1"/>
        <v/>
      </c>
      <c r="G19" s="10"/>
      <c r="H19" s="12"/>
    </row>
    <row r="20" spans="1:12">
      <c r="A20" s="10"/>
      <c r="B20" s="11"/>
      <c r="C20" s="12"/>
      <c r="D20" s="21"/>
      <c r="E20" s="22" t="str">
        <f t="shared" si="0"/>
        <v/>
      </c>
      <c r="F20" s="22" t="str">
        <f t="shared" si="1"/>
        <v/>
      </c>
      <c r="G20" s="10"/>
      <c r="H20" s="12"/>
    </row>
    <row r="21" spans="1:12">
      <c r="A21" s="10"/>
      <c r="B21" s="11"/>
      <c r="C21" s="12"/>
      <c r="D21" s="21"/>
      <c r="E21" s="22" t="str">
        <f t="shared" si="0"/>
        <v/>
      </c>
      <c r="F21" s="22" t="str">
        <f t="shared" si="1"/>
        <v/>
      </c>
      <c r="G21" s="10"/>
      <c r="H21" s="12"/>
    </row>
    <row r="22" spans="1:12">
      <c r="A22" s="10"/>
      <c r="B22" s="11"/>
      <c r="C22" s="12"/>
      <c r="D22" s="21"/>
      <c r="E22" s="22" t="str">
        <f t="shared" si="0"/>
        <v/>
      </c>
      <c r="F22" s="22" t="str">
        <f t="shared" si="1"/>
        <v/>
      </c>
      <c r="G22" s="10"/>
      <c r="H22" s="12"/>
    </row>
    <row r="23" spans="1:12">
      <c r="A23" s="10"/>
      <c r="B23" s="11"/>
      <c r="C23" s="12"/>
      <c r="D23" s="21"/>
      <c r="E23" s="22" t="str">
        <f t="shared" si="0"/>
        <v/>
      </c>
      <c r="F23" s="22" t="str">
        <f t="shared" si="1"/>
        <v/>
      </c>
      <c r="G23" s="10"/>
      <c r="H23" s="12"/>
    </row>
    <row r="24" spans="1:12">
      <c r="A24" s="10"/>
      <c r="B24" s="11"/>
      <c r="C24" s="12"/>
      <c r="D24" s="21"/>
      <c r="E24" s="22" t="str">
        <f t="shared" si="0"/>
        <v/>
      </c>
      <c r="F24" s="22" t="str">
        <f t="shared" si="1"/>
        <v/>
      </c>
      <c r="G24" s="10"/>
      <c r="H24" s="12"/>
    </row>
    <row r="25" spans="1:12">
      <c r="A25" s="10"/>
      <c r="B25" s="11"/>
      <c r="C25" s="12"/>
      <c r="D25" s="21"/>
      <c r="E25" s="22" t="str">
        <f t="shared" si="0"/>
        <v/>
      </c>
      <c r="F25" s="22" t="str">
        <f t="shared" si="1"/>
        <v/>
      </c>
      <c r="G25" s="10"/>
      <c r="H25" s="12"/>
    </row>
    <row r="26" spans="1:12">
      <c r="A26" s="10"/>
      <c r="B26" s="11"/>
      <c r="C26" s="12"/>
      <c r="D26" s="21"/>
      <c r="E26" s="22" t="str">
        <f t="shared" si="0"/>
        <v/>
      </c>
      <c r="F26" s="22" t="str">
        <f t="shared" si="1"/>
        <v/>
      </c>
      <c r="G26" s="10"/>
      <c r="H26" s="12"/>
    </row>
    <row r="27" spans="1:12" s="13" customFormat="1" ht="21" customHeight="1">
      <c r="A27" s="45" t="s">
        <v>10</v>
      </c>
      <c r="B27" s="46"/>
      <c r="C27" s="47"/>
      <c r="D27" s="19">
        <f>SUM(D10:D26)</f>
        <v>0</v>
      </c>
      <c r="E27" s="20">
        <f>SUM(E10:E26)</f>
        <v>0</v>
      </c>
      <c r="F27" s="23">
        <f>SUM(F10:F26)</f>
        <v>0</v>
      </c>
      <c r="G27" s="17"/>
      <c r="H27" s="18"/>
      <c r="J27" s="11"/>
      <c r="K27" s="11"/>
      <c r="L27" s="11"/>
    </row>
    <row r="28" spans="1:12" s="13" customFormat="1" ht="24.9" customHeight="1">
      <c r="A28" s="48" t="s">
        <v>1</v>
      </c>
      <c r="B28" s="49"/>
      <c r="C28" s="50"/>
      <c r="D28" s="48" t="s">
        <v>13</v>
      </c>
      <c r="E28" s="49"/>
      <c r="F28" s="50"/>
      <c r="G28" s="48" t="s">
        <v>4</v>
      </c>
      <c r="H28" s="50"/>
      <c r="J28" s="11"/>
      <c r="K28" s="11"/>
      <c r="L28" s="11"/>
    </row>
    <row r="29" spans="1:12" s="13" customFormat="1" ht="24.9" customHeight="1">
      <c r="A29" s="51"/>
      <c r="B29" s="52"/>
      <c r="C29" s="53"/>
      <c r="D29" s="51"/>
      <c r="E29" s="15" t="s">
        <v>2</v>
      </c>
      <c r="F29" s="50" t="s">
        <v>3</v>
      </c>
      <c r="G29" s="51"/>
      <c r="H29" s="53"/>
      <c r="J29" s="11"/>
      <c r="K29" s="11"/>
      <c r="L29" s="11"/>
    </row>
    <row r="30" spans="1:12" s="13" customFormat="1" ht="20.100000000000001" customHeight="1">
      <c r="A30" s="54"/>
      <c r="B30" s="55"/>
      <c r="C30" s="56"/>
      <c r="D30" s="54"/>
      <c r="E30" s="16" t="str">
        <f>IF($B$2="","",CONCATENATE("補助率",IF($E$2=$K$1,10,VLOOKUP($B$2,$I$1:$J$3,2,0)*10),"割"))</f>
        <v/>
      </c>
      <c r="F30" s="56"/>
      <c r="G30" s="54"/>
      <c r="H30" s="56"/>
      <c r="J30" s="11"/>
      <c r="K30" s="11"/>
      <c r="L30" s="11"/>
    </row>
    <row r="31" spans="1:12" s="13" customFormat="1">
      <c r="A31" s="10"/>
      <c r="B31" s="11"/>
      <c r="C31" s="12"/>
      <c r="D31" s="21"/>
      <c r="E31" s="22" t="str">
        <f>IF($D31="","",IF($E$2=$K$1,D31,ROUNDDOWN($D31*VLOOKUP($B$2,$I$1:$J$3,2,0),0)))</f>
        <v/>
      </c>
      <c r="F31" s="22" t="str">
        <f>IF(D31="","",D31-E31)</f>
        <v/>
      </c>
      <c r="G31" s="10"/>
      <c r="H31" s="12"/>
      <c r="J31" s="11"/>
      <c r="K31" s="11"/>
      <c r="L31" s="11"/>
    </row>
    <row r="32" spans="1:12" s="13" customFormat="1">
      <c r="A32" s="10"/>
      <c r="B32" s="11"/>
      <c r="C32" s="12"/>
      <c r="D32" s="21"/>
      <c r="E32" s="22" t="str">
        <f t="shared" ref="E32:E48" si="2">IF($D32="","",IF($E$2=$K$1,D32,ROUNDDOWN($D32*VLOOKUP($B$2,$I$1:$J$3,2,0),0)))</f>
        <v/>
      </c>
      <c r="F32" s="22" t="str">
        <f t="shared" ref="F32:F48" si="3">IF(D32="","",D32-E32)</f>
        <v/>
      </c>
      <c r="G32" s="10"/>
      <c r="H32" s="12"/>
      <c r="J32" s="11"/>
      <c r="K32" s="11"/>
      <c r="L32" s="11"/>
    </row>
    <row r="33" spans="1:12" s="13" customFormat="1">
      <c r="A33" s="10"/>
      <c r="B33" s="11"/>
      <c r="C33" s="12"/>
      <c r="D33" s="21"/>
      <c r="E33" s="22" t="str">
        <f t="shared" si="2"/>
        <v/>
      </c>
      <c r="F33" s="22" t="str">
        <f t="shared" si="3"/>
        <v/>
      </c>
      <c r="G33" s="10"/>
      <c r="H33" s="12"/>
      <c r="J33" s="11"/>
      <c r="K33" s="11"/>
      <c r="L33" s="11"/>
    </row>
    <row r="34" spans="1:12" s="13" customFormat="1">
      <c r="A34" s="10"/>
      <c r="B34" s="11"/>
      <c r="C34" s="12"/>
      <c r="D34" s="21"/>
      <c r="E34" s="22" t="str">
        <f t="shared" si="2"/>
        <v/>
      </c>
      <c r="F34" s="22" t="str">
        <f t="shared" si="3"/>
        <v/>
      </c>
      <c r="G34" s="10"/>
      <c r="H34" s="12"/>
      <c r="J34" s="11"/>
      <c r="K34" s="11"/>
      <c r="L34" s="11"/>
    </row>
    <row r="35" spans="1:12" s="13" customFormat="1">
      <c r="A35" s="10"/>
      <c r="B35" s="11"/>
      <c r="C35" s="12"/>
      <c r="D35" s="21"/>
      <c r="E35" s="22" t="str">
        <f t="shared" si="2"/>
        <v/>
      </c>
      <c r="F35" s="22" t="str">
        <f t="shared" si="3"/>
        <v/>
      </c>
      <c r="G35" s="10"/>
      <c r="H35" s="12"/>
      <c r="J35" s="11"/>
      <c r="K35" s="11"/>
      <c r="L35" s="11"/>
    </row>
    <row r="36" spans="1:12" s="13" customFormat="1">
      <c r="A36" s="10"/>
      <c r="B36" s="11"/>
      <c r="C36" s="12"/>
      <c r="D36" s="21"/>
      <c r="E36" s="22"/>
      <c r="F36" s="22"/>
      <c r="G36" s="10"/>
      <c r="H36" s="12"/>
      <c r="J36" s="11"/>
      <c r="K36" s="11"/>
      <c r="L36" s="11"/>
    </row>
    <row r="37" spans="1:12" s="13" customFormat="1">
      <c r="A37" s="10"/>
      <c r="B37" s="11"/>
      <c r="C37" s="12"/>
      <c r="D37" s="21"/>
      <c r="E37" s="22" t="str">
        <f t="shared" si="2"/>
        <v/>
      </c>
      <c r="F37" s="22" t="str">
        <f t="shared" si="3"/>
        <v/>
      </c>
      <c r="G37" s="10"/>
      <c r="H37" s="12"/>
      <c r="J37" s="11"/>
      <c r="K37" s="11"/>
      <c r="L37" s="11"/>
    </row>
    <row r="38" spans="1:12" s="13" customFormat="1">
      <c r="A38" s="10"/>
      <c r="B38" s="11"/>
      <c r="C38" s="12"/>
      <c r="D38" s="21"/>
      <c r="E38" s="22" t="str">
        <f t="shared" si="2"/>
        <v/>
      </c>
      <c r="F38" s="22" t="str">
        <f t="shared" si="3"/>
        <v/>
      </c>
      <c r="G38" s="10"/>
      <c r="H38" s="12"/>
      <c r="J38" s="11"/>
      <c r="K38" s="11"/>
      <c r="L38" s="11"/>
    </row>
    <row r="39" spans="1:12" s="13" customFormat="1">
      <c r="A39" s="10"/>
      <c r="B39" s="11"/>
      <c r="C39" s="12"/>
      <c r="D39" s="21"/>
      <c r="E39" s="22" t="str">
        <f t="shared" si="2"/>
        <v/>
      </c>
      <c r="F39" s="22" t="str">
        <f t="shared" si="3"/>
        <v/>
      </c>
      <c r="G39" s="10"/>
      <c r="H39" s="12"/>
      <c r="J39" s="11"/>
      <c r="K39" s="11"/>
      <c r="L39" s="11"/>
    </row>
    <row r="40" spans="1:12" s="13" customFormat="1">
      <c r="A40" s="10"/>
      <c r="B40" s="11"/>
      <c r="C40" s="12"/>
      <c r="D40" s="21"/>
      <c r="E40" s="22" t="str">
        <f t="shared" si="2"/>
        <v/>
      </c>
      <c r="F40" s="22" t="str">
        <f t="shared" si="3"/>
        <v/>
      </c>
      <c r="G40" s="10"/>
      <c r="H40" s="12"/>
      <c r="J40" s="11"/>
      <c r="K40" s="11"/>
      <c r="L40" s="11"/>
    </row>
    <row r="41" spans="1:12" s="13" customFormat="1">
      <c r="A41" s="10"/>
      <c r="B41" s="11"/>
      <c r="C41" s="12"/>
      <c r="D41" s="21"/>
      <c r="E41" s="22" t="str">
        <f t="shared" si="2"/>
        <v/>
      </c>
      <c r="F41" s="22" t="str">
        <f t="shared" si="3"/>
        <v/>
      </c>
      <c r="G41" s="10"/>
      <c r="H41" s="12"/>
      <c r="J41" s="11"/>
      <c r="K41" s="11"/>
      <c r="L41" s="11"/>
    </row>
    <row r="42" spans="1:12" s="13" customFormat="1">
      <c r="A42" s="10"/>
      <c r="B42" s="11"/>
      <c r="C42" s="12"/>
      <c r="D42" s="21"/>
      <c r="E42" s="22" t="str">
        <f t="shared" si="2"/>
        <v/>
      </c>
      <c r="F42" s="22" t="str">
        <f t="shared" si="3"/>
        <v/>
      </c>
      <c r="G42" s="10"/>
      <c r="H42" s="12"/>
      <c r="J42" s="11"/>
      <c r="K42" s="11"/>
      <c r="L42" s="11"/>
    </row>
    <row r="43" spans="1:12" s="13" customFormat="1">
      <c r="A43" s="10"/>
      <c r="B43" s="11"/>
      <c r="C43" s="12"/>
      <c r="D43" s="21"/>
      <c r="E43" s="22" t="str">
        <f t="shared" si="2"/>
        <v/>
      </c>
      <c r="F43" s="22" t="str">
        <f t="shared" si="3"/>
        <v/>
      </c>
      <c r="G43" s="10"/>
      <c r="H43" s="12"/>
      <c r="J43" s="11"/>
      <c r="K43" s="11"/>
      <c r="L43" s="11"/>
    </row>
    <row r="44" spans="1:12" s="13" customFormat="1">
      <c r="A44" s="10"/>
      <c r="B44" s="11"/>
      <c r="C44" s="12"/>
      <c r="D44" s="21"/>
      <c r="E44" s="22" t="str">
        <f t="shared" si="2"/>
        <v/>
      </c>
      <c r="F44" s="22" t="str">
        <f t="shared" si="3"/>
        <v/>
      </c>
      <c r="G44" s="10"/>
      <c r="H44" s="12"/>
      <c r="J44" s="11"/>
      <c r="K44" s="11"/>
      <c r="L44" s="11"/>
    </row>
    <row r="45" spans="1:12" s="13" customFormat="1">
      <c r="A45" s="10"/>
      <c r="B45" s="11"/>
      <c r="C45" s="12"/>
      <c r="D45" s="21"/>
      <c r="E45" s="22" t="str">
        <f t="shared" si="2"/>
        <v/>
      </c>
      <c r="F45" s="22" t="str">
        <f t="shared" si="3"/>
        <v/>
      </c>
      <c r="G45" s="10"/>
      <c r="H45" s="12"/>
      <c r="J45" s="11"/>
      <c r="K45" s="11"/>
      <c r="L45" s="11"/>
    </row>
    <row r="46" spans="1:12" s="13" customFormat="1">
      <c r="A46" s="10"/>
      <c r="B46" s="11"/>
      <c r="C46" s="12"/>
      <c r="D46" s="21"/>
      <c r="E46" s="22" t="str">
        <f t="shared" si="2"/>
        <v/>
      </c>
      <c r="F46" s="22" t="str">
        <f t="shared" si="3"/>
        <v/>
      </c>
      <c r="G46" s="10"/>
      <c r="H46" s="12"/>
      <c r="J46" s="11"/>
      <c r="K46" s="11"/>
      <c r="L46" s="11"/>
    </row>
    <row r="47" spans="1:12" s="13" customFormat="1">
      <c r="A47" s="10"/>
      <c r="B47" s="11"/>
      <c r="C47" s="12"/>
      <c r="D47" s="21"/>
      <c r="E47" s="22" t="str">
        <f t="shared" si="2"/>
        <v/>
      </c>
      <c r="F47" s="22" t="str">
        <f t="shared" si="3"/>
        <v/>
      </c>
      <c r="G47" s="10"/>
      <c r="H47" s="12"/>
      <c r="J47" s="11"/>
      <c r="K47" s="11"/>
      <c r="L47" s="11"/>
    </row>
    <row r="48" spans="1:12" s="13" customFormat="1">
      <c r="A48" s="10"/>
      <c r="B48" s="11"/>
      <c r="C48" s="12"/>
      <c r="D48" s="21"/>
      <c r="E48" s="22" t="str">
        <f t="shared" si="2"/>
        <v/>
      </c>
      <c r="F48" s="22" t="str">
        <f t="shared" si="3"/>
        <v/>
      </c>
      <c r="G48" s="10"/>
      <c r="H48" s="12"/>
      <c r="J48" s="11"/>
      <c r="K48" s="11"/>
      <c r="L48" s="11"/>
    </row>
    <row r="49" spans="1:12" s="13" customFormat="1" ht="21" customHeight="1">
      <c r="A49" s="44" t="s">
        <v>10</v>
      </c>
      <c r="B49" s="44"/>
      <c r="C49" s="44"/>
      <c r="D49" s="20">
        <f t="shared" ref="D49:F49" si="4">SUM(D31:D48)</f>
        <v>0</v>
      </c>
      <c r="E49" s="20">
        <f t="shared" si="4"/>
        <v>0</v>
      </c>
      <c r="F49" s="20">
        <f t="shared" si="4"/>
        <v>0</v>
      </c>
      <c r="G49" s="17"/>
      <c r="H49" s="18"/>
      <c r="J49" s="11"/>
      <c r="K49" s="11"/>
      <c r="L49" s="11"/>
    </row>
    <row r="50" spans="1:12" s="13" customFormat="1" ht="21" customHeight="1">
      <c r="A50" s="44" t="s">
        <v>12</v>
      </c>
      <c r="B50" s="44"/>
      <c r="C50" s="44"/>
      <c r="D50" s="24">
        <f>SUM(D49,D27)</f>
        <v>0</v>
      </c>
      <c r="E50" s="25">
        <f>SUM(E49,E27)</f>
        <v>0</v>
      </c>
      <c r="F50" s="26">
        <f>SUM(F49,F27)</f>
        <v>0</v>
      </c>
      <c r="G50" s="3"/>
      <c r="H50" s="4"/>
      <c r="J50" s="11"/>
      <c r="K50" s="11"/>
      <c r="L50" s="11"/>
    </row>
    <row r="52" spans="1:12" s="13" customFormat="1">
      <c r="A52" s="1" t="s">
        <v>5</v>
      </c>
      <c r="B52" s="1"/>
      <c r="C52" s="1"/>
      <c r="D52" s="1"/>
      <c r="E52" s="1"/>
      <c r="F52" s="1"/>
      <c r="G52" s="1"/>
      <c r="H52" s="1"/>
      <c r="J52" s="11"/>
      <c r="K52" s="11"/>
      <c r="L52" s="11"/>
    </row>
    <row r="53" spans="1:12" s="13" customFormat="1">
      <c r="A53" s="1" t="s">
        <v>6</v>
      </c>
      <c r="B53" s="1"/>
      <c r="C53" s="1"/>
      <c r="D53" s="1"/>
      <c r="E53" s="1"/>
      <c r="F53" s="1"/>
      <c r="G53" s="1"/>
      <c r="H53" s="1"/>
      <c r="J53" s="11"/>
      <c r="K53" s="11"/>
      <c r="L53" s="11"/>
    </row>
    <row r="54" spans="1:12" s="13" customFormat="1">
      <c r="A54" s="1" t="s">
        <v>7</v>
      </c>
      <c r="B54" s="1"/>
      <c r="C54" s="1"/>
      <c r="D54" s="1"/>
      <c r="E54" s="1"/>
      <c r="F54" s="1"/>
      <c r="G54" s="1"/>
      <c r="H54" s="1"/>
      <c r="J54" s="11"/>
      <c r="K54" s="11"/>
      <c r="L54" s="11"/>
    </row>
    <row r="55" spans="1:12" s="13" customFormat="1">
      <c r="A55" s="1" t="s">
        <v>8</v>
      </c>
      <c r="B55" s="1"/>
      <c r="C55" s="1"/>
      <c r="D55" s="1"/>
      <c r="E55" s="1"/>
      <c r="F55" s="1"/>
      <c r="G55" s="1"/>
      <c r="H55" s="1"/>
      <c r="J55" s="11"/>
      <c r="K55" s="11"/>
      <c r="L55" s="11"/>
    </row>
    <row r="56" spans="1:12" s="13" customFormat="1">
      <c r="A56" s="1" t="s">
        <v>54</v>
      </c>
      <c r="B56" s="1"/>
      <c r="C56" s="1"/>
      <c r="D56" s="1"/>
      <c r="E56" s="1"/>
      <c r="F56" s="1"/>
      <c r="G56" s="1"/>
      <c r="H56" s="1"/>
      <c r="J56" s="11"/>
      <c r="K56" s="11"/>
      <c r="L56" s="11"/>
    </row>
  </sheetData>
  <sheetProtection insertRows="0" deleteRows="0"/>
  <mergeCells count="16">
    <mergeCell ref="E28:F28"/>
    <mergeCell ref="G28:H30"/>
    <mergeCell ref="F29:F30"/>
    <mergeCell ref="G2:H2"/>
    <mergeCell ref="A4:H4"/>
    <mergeCell ref="G6:H6"/>
    <mergeCell ref="A7:C9"/>
    <mergeCell ref="D7:D9"/>
    <mergeCell ref="E7:F7"/>
    <mergeCell ref="G7:H9"/>
    <mergeCell ref="F8:F9"/>
    <mergeCell ref="A49:C49"/>
    <mergeCell ref="A50:C50"/>
    <mergeCell ref="A27:C27"/>
    <mergeCell ref="A28:C30"/>
    <mergeCell ref="D28:D30"/>
  </mergeCells>
  <phoneticPr fontId="1"/>
  <dataValidations count="2">
    <dataValidation type="list" allowBlank="1" showInputMessage="1" showErrorMessage="1" sqref="E2" xr:uid="{F9BC5FC5-2DA1-4E78-AF0F-BABFF9562EBB}">
      <formula1>$K$1:$K$2</formula1>
    </dataValidation>
    <dataValidation type="list" allowBlank="1" showInputMessage="1" showErrorMessage="1" sqref="B2" xr:uid="{8B8ECFBC-8EAF-42FE-82BA-DAFDF21751D5}">
      <formula1>$I$1:$I$3</formula1>
    </dataValidation>
  </dataValidations>
  <printOptions horizontalCentered="1" verticalCentered="1"/>
  <pageMargins left="0.70866141732283472" right="0.31496062992125984"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2203B-0035-48BC-9529-8BCEAC70FA1A}">
  <sheetPr>
    <tabColor rgb="FFFFFF00"/>
    <pageSetUpPr fitToPage="1"/>
  </sheetPr>
  <dimension ref="A1:L54"/>
  <sheetViews>
    <sheetView view="pageBreakPreview" zoomScaleNormal="70" zoomScaleSheetLayoutView="100" workbookViewId="0"/>
  </sheetViews>
  <sheetFormatPr defaultColWidth="9" defaultRowHeight="12.6"/>
  <cols>
    <col min="1" max="1" width="10.69921875" style="1" customWidth="1"/>
    <col min="2" max="2" width="12.59765625" style="1" customWidth="1"/>
    <col min="3" max="3" width="16.59765625" style="1" customWidth="1"/>
    <col min="4" max="4" width="14.09765625" style="1" customWidth="1"/>
    <col min="5" max="5" width="17.5" style="1" bestFit="1" customWidth="1"/>
    <col min="6" max="6" width="14.09765625" style="1" customWidth="1"/>
    <col min="7" max="8" width="11.5" style="1" customWidth="1"/>
    <col min="9" max="9" width="9" style="13"/>
    <col min="10" max="16384" width="9" style="11"/>
  </cols>
  <sheetData>
    <row r="1" spans="1:12">
      <c r="A1" s="7"/>
      <c r="I1" s="14" t="s">
        <v>15</v>
      </c>
      <c r="J1" s="14">
        <v>1</v>
      </c>
      <c r="K1" s="14" t="s">
        <v>55</v>
      </c>
      <c r="L1" s="13"/>
    </row>
    <row r="2" spans="1:12" ht="20.25" customHeight="1">
      <c r="A2" s="6" t="s">
        <v>18</v>
      </c>
      <c r="B2" s="38" t="s">
        <v>15</v>
      </c>
      <c r="D2" s="8" t="s">
        <v>19</v>
      </c>
      <c r="E2" s="38" t="s">
        <v>56</v>
      </c>
      <c r="F2" s="5" t="s">
        <v>14</v>
      </c>
      <c r="G2" s="57"/>
      <c r="H2" s="57"/>
      <c r="I2" s="14" t="s">
        <v>16</v>
      </c>
      <c r="J2" s="14">
        <v>0.9</v>
      </c>
      <c r="K2" s="14" t="s">
        <v>56</v>
      </c>
      <c r="L2" s="13"/>
    </row>
    <row r="3" spans="1:12">
      <c r="I3" s="14" t="s">
        <v>17</v>
      </c>
      <c r="J3" s="14">
        <v>0.8</v>
      </c>
      <c r="K3" s="14"/>
      <c r="L3" s="13"/>
    </row>
    <row r="4" spans="1:12" ht="13.8">
      <c r="A4" s="58" t="s">
        <v>0</v>
      </c>
      <c r="B4" s="58"/>
      <c r="C4" s="58"/>
      <c r="D4" s="58"/>
      <c r="E4" s="58"/>
      <c r="F4" s="58"/>
      <c r="G4" s="58"/>
      <c r="H4" s="58"/>
      <c r="J4" s="13"/>
      <c r="K4" s="13"/>
      <c r="L4" s="13"/>
    </row>
    <row r="6" spans="1:12">
      <c r="G6" s="55" t="s">
        <v>9</v>
      </c>
      <c r="H6" s="55"/>
    </row>
    <row r="7" spans="1:12" ht="24.9" customHeight="1">
      <c r="A7" s="48" t="s">
        <v>11</v>
      </c>
      <c r="B7" s="49"/>
      <c r="C7" s="50"/>
      <c r="D7" s="48" t="s">
        <v>13</v>
      </c>
      <c r="E7" s="49"/>
      <c r="F7" s="50"/>
      <c r="G7" s="48" t="s">
        <v>4</v>
      </c>
      <c r="H7" s="50"/>
    </row>
    <row r="8" spans="1:12" ht="24.9" customHeight="1">
      <c r="A8" s="51"/>
      <c r="B8" s="52"/>
      <c r="C8" s="53"/>
      <c r="D8" s="51"/>
      <c r="E8" s="15" t="s">
        <v>2</v>
      </c>
      <c r="F8" s="50" t="s">
        <v>3</v>
      </c>
      <c r="G8" s="51"/>
      <c r="H8" s="53"/>
    </row>
    <row r="9" spans="1:12" ht="20.100000000000001" customHeight="1">
      <c r="A9" s="54"/>
      <c r="B9" s="55"/>
      <c r="C9" s="56"/>
      <c r="D9" s="54"/>
      <c r="E9" s="16" t="str">
        <f>IF($B$2="","",CONCATENATE("補助率",IF($E$2=$K$1,10,VLOOKUP($B$2,$I$1:$J$3,2,0)*10),"割"))</f>
        <v>補助率10割</v>
      </c>
      <c r="F9" s="56"/>
      <c r="G9" s="54"/>
      <c r="H9" s="56"/>
    </row>
    <row r="10" spans="1:12">
      <c r="A10" s="27" t="s">
        <v>20</v>
      </c>
      <c r="B10" s="28"/>
      <c r="C10" s="29"/>
      <c r="D10" s="27"/>
      <c r="E10" s="30" t="str">
        <f>IF($D10="","",IF($E$2=$K$1,D10,ROUNDDOWN($D10*VLOOKUP($B$2,$I$1:$J$3,2,0),0)))</f>
        <v/>
      </c>
      <c r="F10" s="30" t="str">
        <f>IF(D10="","",D10-E10)</f>
        <v/>
      </c>
      <c r="G10" s="27"/>
      <c r="H10" s="29"/>
    </row>
    <row r="11" spans="1:12">
      <c r="A11" s="27"/>
      <c r="B11" s="28" t="s">
        <v>21</v>
      </c>
      <c r="C11" s="29" t="s">
        <v>22</v>
      </c>
      <c r="D11" s="27">
        <v>480</v>
      </c>
      <c r="E11" s="30">
        <f t="shared" ref="E11:E18" si="0">IF($D11="","",IF($E$2=$K$1,D11,ROUNDDOWN($D11*VLOOKUP($B$2,$I$1:$J$3,2,0),0)))</f>
        <v>480</v>
      </c>
      <c r="F11" s="30">
        <f t="shared" ref="F11:F18" si="1">IF(D11="","",D11-E11)</f>
        <v>0</v>
      </c>
      <c r="G11" s="31" t="s">
        <v>23</v>
      </c>
      <c r="H11" s="29"/>
    </row>
    <row r="12" spans="1:12">
      <c r="A12" s="27"/>
      <c r="B12" s="28" t="s">
        <v>24</v>
      </c>
      <c r="C12" s="29" t="s">
        <v>22</v>
      </c>
      <c r="D12" s="27">
        <v>800</v>
      </c>
      <c r="E12" s="30">
        <f t="shared" si="0"/>
        <v>800</v>
      </c>
      <c r="F12" s="30">
        <f t="shared" si="1"/>
        <v>0</v>
      </c>
      <c r="G12" s="31" t="s">
        <v>25</v>
      </c>
      <c r="H12" s="29"/>
    </row>
    <row r="13" spans="1:12">
      <c r="A13" s="27"/>
      <c r="B13" s="28" t="s">
        <v>26</v>
      </c>
      <c r="C13" s="29" t="s">
        <v>22</v>
      </c>
      <c r="D13" s="27">
        <v>736</v>
      </c>
      <c r="E13" s="30">
        <f t="shared" si="0"/>
        <v>736</v>
      </c>
      <c r="F13" s="30">
        <f t="shared" si="1"/>
        <v>0</v>
      </c>
      <c r="G13" s="31" t="s">
        <v>27</v>
      </c>
      <c r="H13" s="29"/>
    </row>
    <row r="14" spans="1:12">
      <c r="A14" s="27"/>
      <c r="B14" s="28"/>
      <c r="C14" s="29"/>
      <c r="D14" s="27"/>
      <c r="E14" s="30" t="str">
        <f t="shared" si="0"/>
        <v/>
      </c>
      <c r="F14" s="30" t="str">
        <f t="shared" si="1"/>
        <v/>
      </c>
      <c r="G14" s="31"/>
      <c r="H14" s="29"/>
    </row>
    <row r="15" spans="1:12">
      <c r="A15" s="27" t="s">
        <v>28</v>
      </c>
      <c r="B15" s="28"/>
      <c r="C15" s="29"/>
      <c r="D15" s="27"/>
      <c r="E15" s="30" t="str">
        <f t="shared" si="0"/>
        <v/>
      </c>
      <c r="F15" s="30" t="str">
        <f t="shared" si="1"/>
        <v/>
      </c>
      <c r="G15" s="31"/>
      <c r="H15" s="29"/>
    </row>
    <row r="16" spans="1:12">
      <c r="A16" s="27"/>
      <c r="B16" s="28" t="s">
        <v>29</v>
      </c>
      <c r="C16" s="29" t="s">
        <v>22</v>
      </c>
      <c r="D16" s="27">
        <v>640</v>
      </c>
      <c r="E16" s="30">
        <f t="shared" si="0"/>
        <v>640</v>
      </c>
      <c r="F16" s="30">
        <f t="shared" si="1"/>
        <v>0</v>
      </c>
      <c r="G16" s="31" t="s">
        <v>30</v>
      </c>
      <c r="H16" s="29"/>
    </row>
    <row r="17" spans="1:12">
      <c r="A17" s="10"/>
      <c r="B17" s="11"/>
      <c r="C17" s="12"/>
      <c r="D17" s="10"/>
      <c r="E17" s="2" t="str">
        <f t="shared" si="0"/>
        <v/>
      </c>
      <c r="F17" s="2" t="str">
        <f t="shared" si="1"/>
        <v/>
      </c>
      <c r="G17" s="10"/>
      <c r="H17" s="12"/>
    </row>
    <row r="18" spans="1:12">
      <c r="A18" s="10"/>
      <c r="B18" s="11"/>
      <c r="C18" s="12"/>
      <c r="D18" s="10"/>
      <c r="E18" s="2" t="str">
        <f t="shared" si="0"/>
        <v/>
      </c>
      <c r="F18" s="2" t="str">
        <f t="shared" si="1"/>
        <v/>
      </c>
      <c r="G18" s="10"/>
      <c r="H18" s="12"/>
    </row>
    <row r="19" spans="1:12" s="13" customFormat="1" ht="21" customHeight="1">
      <c r="A19" s="45" t="s">
        <v>10</v>
      </c>
      <c r="B19" s="46"/>
      <c r="C19" s="47"/>
      <c r="D19" s="36">
        <f>SUM(D10:D18)</f>
        <v>2656</v>
      </c>
      <c r="E19" s="37">
        <f>SUM(E10:E18)</f>
        <v>2656</v>
      </c>
      <c r="F19" s="43">
        <f>SUM(F10:F18)</f>
        <v>0</v>
      </c>
      <c r="G19" s="17"/>
      <c r="H19" s="18"/>
      <c r="J19" s="11"/>
      <c r="K19" s="11"/>
      <c r="L19" s="11"/>
    </row>
    <row r="20" spans="1:12" s="13" customFormat="1" ht="24.9" customHeight="1">
      <c r="A20" s="48" t="s">
        <v>1</v>
      </c>
      <c r="B20" s="49"/>
      <c r="C20" s="50"/>
      <c r="D20" s="48" t="s">
        <v>13</v>
      </c>
      <c r="E20" s="49"/>
      <c r="F20" s="50"/>
      <c r="G20" s="48" t="s">
        <v>4</v>
      </c>
      <c r="H20" s="50"/>
      <c r="J20" s="11"/>
      <c r="K20" s="11"/>
      <c r="L20" s="11"/>
    </row>
    <row r="21" spans="1:12" s="13" customFormat="1" ht="24.9" customHeight="1">
      <c r="A21" s="51"/>
      <c r="B21" s="52"/>
      <c r="C21" s="53"/>
      <c r="D21" s="51"/>
      <c r="E21" s="15" t="s">
        <v>2</v>
      </c>
      <c r="F21" s="50" t="s">
        <v>3</v>
      </c>
      <c r="G21" s="51"/>
      <c r="H21" s="53"/>
      <c r="J21" s="11"/>
      <c r="K21" s="11"/>
      <c r="L21" s="11"/>
    </row>
    <row r="22" spans="1:12" s="13" customFormat="1" ht="20.100000000000001" customHeight="1">
      <c r="A22" s="54"/>
      <c r="B22" s="55"/>
      <c r="C22" s="56"/>
      <c r="D22" s="54"/>
      <c r="E22" s="16" t="str">
        <f>IF($B$2="","",CONCATENATE("補助率",IF($E$2=$K$1,10,VLOOKUP($B$2,$I$1:$J$3,2,0)*10),"割"))</f>
        <v>補助率10割</v>
      </c>
      <c r="F22" s="56"/>
      <c r="G22" s="54"/>
      <c r="H22" s="56"/>
      <c r="J22" s="11"/>
      <c r="K22" s="11"/>
      <c r="L22" s="11"/>
    </row>
    <row r="23" spans="1:12" s="13" customFormat="1">
      <c r="A23" s="31" t="s">
        <v>31</v>
      </c>
      <c r="B23" s="32"/>
      <c r="C23" s="33"/>
      <c r="D23" s="34"/>
      <c r="E23" s="30" t="str">
        <f>IF($D23="","",IF($E$2=$K$1,D23,ROUNDDOWN($D23*VLOOKUP($B$2,$I$1:$J$3,2,0),0)))</f>
        <v/>
      </c>
      <c r="F23" s="30" t="str">
        <f>IF(D23="","",D23-E23)</f>
        <v/>
      </c>
      <c r="G23" s="27"/>
      <c r="H23" s="29"/>
      <c r="J23" s="11"/>
      <c r="K23" s="11"/>
      <c r="L23" s="11"/>
    </row>
    <row r="24" spans="1:12" s="13" customFormat="1">
      <c r="A24" s="31"/>
      <c r="B24" s="32" t="s">
        <v>32</v>
      </c>
      <c r="C24" s="33" t="s">
        <v>22</v>
      </c>
      <c r="D24" s="34">
        <v>360</v>
      </c>
      <c r="E24" s="30">
        <f t="shared" ref="E24:E46" si="2">IF($D24="","",IF($E$2=$K$1,D24,ROUNDDOWN($D24*VLOOKUP($B$2,$I$1:$J$3,2,0),0)))</f>
        <v>360</v>
      </c>
      <c r="F24" s="30">
        <f t="shared" ref="F24:F46" si="3">IF(D24="","",D24-E24)</f>
        <v>0</v>
      </c>
      <c r="G24" s="27" t="s">
        <v>33</v>
      </c>
      <c r="H24" s="29"/>
      <c r="J24" s="11"/>
      <c r="K24" s="11"/>
      <c r="L24" s="11"/>
    </row>
    <row r="25" spans="1:12" s="13" customFormat="1">
      <c r="A25" s="31"/>
      <c r="B25" s="32"/>
      <c r="C25" s="33"/>
      <c r="D25" s="34"/>
      <c r="E25" s="30" t="str">
        <f t="shared" si="2"/>
        <v/>
      </c>
      <c r="F25" s="30" t="str">
        <f t="shared" si="3"/>
        <v/>
      </c>
      <c r="G25" s="27"/>
      <c r="H25" s="29"/>
      <c r="J25" s="11"/>
      <c r="K25" s="11"/>
      <c r="L25" s="11"/>
    </row>
    <row r="26" spans="1:12" s="13" customFormat="1">
      <c r="A26" s="31" t="s">
        <v>34</v>
      </c>
      <c r="B26" s="32"/>
      <c r="C26" s="33"/>
      <c r="D26" s="34"/>
      <c r="E26" s="30" t="str">
        <f t="shared" si="2"/>
        <v/>
      </c>
      <c r="F26" s="30" t="str">
        <f t="shared" si="3"/>
        <v/>
      </c>
      <c r="G26" s="27"/>
      <c r="H26" s="29"/>
      <c r="J26" s="11"/>
      <c r="K26" s="11"/>
      <c r="L26" s="11"/>
    </row>
    <row r="27" spans="1:12" s="13" customFormat="1">
      <c r="A27" s="31"/>
      <c r="B27" s="32" t="s">
        <v>35</v>
      </c>
      <c r="C27" s="33" t="s">
        <v>36</v>
      </c>
      <c r="D27" s="34">
        <v>200</v>
      </c>
      <c r="E27" s="30">
        <f t="shared" si="2"/>
        <v>200</v>
      </c>
      <c r="F27" s="30">
        <f t="shared" si="3"/>
        <v>0</v>
      </c>
      <c r="G27" s="27" t="s">
        <v>37</v>
      </c>
      <c r="H27" s="29"/>
      <c r="J27" s="11"/>
      <c r="K27" s="11"/>
      <c r="L27" s="11"/>
    </row>
    <row r="28" spans="1:12" s="13" customFormat="1">
      <c r="A28" s="31"/>
      <c r="B28" s="32" t="s">
        <v>38</v>
      </c>
      <c r="C28" s="33" t="s">
        <v>36</v>
      </c>
      <c r="D28" s="34">
        <v>400</v>
      </c>
      <c r="E28" s="30">
        <f t="shared" si="2"/>
        <v>400</v>
      </c>
      <c r="F28" s="30">
        <f t="shared" si="3"/>
        <v>0</v>
      </c>
      <c r="G28" s="27" t="s">
        <v>39</v>
      </c>
      <c r="H28" s="29"/>
      <c r="J28" s="11"/>
      <c r="K28" s="11"/>
      <c r="L28" s="11"/>
    </row>
    <row r="29" spans="1:12" s="13" customFormat="1">
      <c r="A29" s="31"/>
      <c r="B29" s="32"/>
      <c r="C29" s="33"/>
      <c r="D29" s="34"/>
      <c r="E29" s="30" t="str">
        <f t="shared" si="2"/>
        <v/>
      </c>
      <c r="F29" s="30" t="str">
        <f t="shared" si="3"/>
        <v/>
      </c>
      <c r="G29" s="27"/>
      <c r="H29" s="29"/>
      <c r="J29" s="11"/>
      <c r="K29" s="11"/>
      <c r="L29" s="11"/>
    </row>
    <row r="30" spans="1:12" s="13" customFormat="1">
      <c r="A30" s="31" t="s">
        <v>40</v>
      </c>
      <c r="B30" s="32"/>
      <c r="C30" s="33"/>
      <c r="D30" s="34"/>
      <c r="E30" s="30" t="str">
        <f t="shared" si="2"/>
        <v/>
      </c>
      <c r="F30" s="30" t="str">
        <f t="shared" si="3"/>
        <v/>
      </c>
      <c r="G30" s="27"/>
      <c r="H30" s="29"/>
      <c r="J30" s="11"/>
      <c r="K30" s="11"/>
      <c r="L30" s="11"/>
    </row>
    <row r="31" spans="1:12" s="13" customFormat="1">
      <c r="A31" s="31"/>
      <c r="B31" s="32" t="s">
        <v>59</v>
      </c>
      <c r="C31" s="33"/>
      <c r="D31" s="34">
        <v>450</v>
      </c>
      <c r="E31" s="30">
        <f t="shared" si="2"/>
        <v>450</v>
      </c>
      <c r="F31" s="30">
        <f t="shared" si="3"/>
        <v>0</v>
      </c>
      <c r="G31" s="27" t="s">
        <v>41</v>
      </c>
      <c r="H31" s="29"/>
      <c r="J31" s="11"/>
      <c r="K31" s="11"/>
      <c r="L31" s="11"/>
    </row>
    <row r="32" spans="1:12" s="13" customFormat="1">
      <c r="A32" s="31"/>
      <c r="B32" s="32"/>
      <c r="C32" s="33"/>
      <c r="D32" s="34"/>
      <c r="E32" s="30" t="str">
        <f t="shared" si="2"/>
        <v/>
      </c>
      <c r="F32" s="30" t="str">
        <f t="shared" si="3"/>
        <v/>
      </c>
      <c r="G32" s="27"/>
      <c r="H32" s="29"/>
      <c r="J32" s="11"/>
      <c r="K32" s="11"/>
      <c r="L32" s="11"/>
    </row>
    <row r="33" spans="1:12" s="13" customFormat="1">
      <c r="A33" s="31" t="s">
        <v>42</v>
      </c>
      <c r="B33" s="32"/>
      <c r="C33" s="33"/>
      <c r="D33" s="34"/>
      <c r="E33" s="30" t="str">
        <f t="shared" si="2"/>
        <v/>
      </c>
      <c r="F33" s="30" t="str">
        <f t="shared" si="3"/>
        <v/>
      </c>
      <c r="G33" s="27"/>
      <c r="H33" s="29"/>
      <c r="J33" s="11"/>
      <c r="K33" s="11"/>
      <c r="L33" s="11"/>
    </row>
    <row r="34" spans="1:12" s="13" customFormat="1">
      <c r="A34" s="31"/>
      <c r="B34" s="32" t="s">
        <v>43</v>
      </c>
      <c r="C34" s="33"/>
      <c r="D34" s="34">
        <v>250</v>
      </c>
      <c r="E34" s="30">
        <f t="shared" si="2"/>
        <v>250</v>
      </c>
      <c r="F34" s="30">
        <f t="shared" si="3"/>
        <v>0</v>
      </c>
      <c r="G34" s="27" t="s">
        <v>44</v>
      </c>
      <c r="H34" s="29"/>
      <c r="J34" s="11"/>
      <c r="K34" s="11"/>
      <c r="L34" s="11"/>
    </row>
    <row r="35" spans="1:12" s="13" customFormat="1">
      <c r="A35" s="31"/>
      <c r="B35" s="32"/>
      <c r="C35" s="33"/>
      <c r="D35" s="34"/>
      <c r="E35" s="30" t="str">
        <f t="shared" si="2"/>
        <v/>
      </c>
      <c r="F35" s="30" t="str">
        <f t="shared" si="3"/>
        <v/>
      </c>
      <c r="G35" s="27"/>
      <c r="H35" s="29"/>
      <c r="J35" s="11"/>
      <c r="K35" s="11"/>
      <c r="L35" s="11"/>
    </row>
    <row r="36" spans="1:12" s="13" customFormat="1">
      <c r="A36" s="31" t="s">
        <v>45</v>
      </c>
      <c r="B36" s="32"/>
      <c r="C36" s="33"/>
      <c r="D36" s="34"/>
      <c r="E36" s="30" t="str">
        <f t="shared" si="2"/>
        <v/>
      </c>
      <c r="F36" s="30" t="str">
        <f t="shared" si="3"/>
        <v/>
      </c>
      <c r="G36" s="27"/>
      <c r="H36" s="29"/>
      <c r="J36" s="11"/>
      <c r="K36" s="11"/>
      <c r="L36" s="11"/>
    </row>
    <row r="37" spans="1:12" s="13" customFormat="1">
      <c r="A37" s="31"/>
      <c r="B37" s="32" t="s">
        <v>46</v>
      </c>
      <c r="C37" s="33" t="s">
        <v>36</v>
      </c>
      <c r="D37" s="34">
        <v>80</v>
      </c>
      <c r="E37" s="30">
        <f t="shared" si="2"/>
        <v>80</v>
      </c>
      <c r="F37" s="30">
        <f t="shared" si="3"/>
        <v>0</v>
      </c>
      <c r="G37" s="27" t="s">
        <v>47</v>
      </c>
      <c r="H37" s="29"/>
      <c r="J37" s="11"/>
      <c r="K37" s="11"/>
      <c r="L37" s="11"/>
    </row>
    <row r="38" spans="1:12" s="13" customFormat="1">
      <c r="A38" s="31"/>
      <c r="B38" s="32"/>
      <c r="C38" s="33"/>
      <c r="D38" s="34"/>
      <c r="E38" s="30" t="str">
        <f t="shared" si="2"/>
        <v/>
      </c>
      <c r="F38" s="30" t="str">
        <f t="shared" si="3"/>
        <v/>
      </c>
      <c r="G38" s="27"/>
      <c r="H38" s="29"/>
      <c r="J38" s="11"/>
      <c r="K38" s="11"/>
      <c r="L38" s="11"/>
    </row>
    <row r="39" spans="1:12" s="13" customFormat="1">
      <c r="A39" s="31" t="s">
        <v>48</v>
      </c>
      <c r="B39" s="32"/>
      <c r="C39" s="33"/>
      <c r="D39" s="34"/>
      <c r="E39" s="30" t="str">
        <f t="shared" si="2"/>
        <v/>
      </c>
      <c r="F39" s="30" t="str">
        <f t="shared" si="3"/>
        <v/>
      </c>
      <c r="G39" s="27"/>
      <c r="H39" s="29"/>
      <c r="J39" s="11"/>
      <c r="K39" s="11"/>
      <c r="L39" s="11"/>
    </row>
    <row r="40" spans="1:12" s="13" customFormat="1">
      <c r="A40" s="31"/>
      <c r="B40" s="32" t="s">
        <v>35</v>
      </c>
      <c r="C40" s="33"/>
      <c r="D40" s="34">
        <v>1000</v>
      </c>
      <c r="E40" s="35">
        <f t="shared" si="2"/>
        <v>1000</v>
      </c>
      <c r="F40" s="30">
        <f t="shared" si="3"/>
        <v>0</v>
      </c>
      <c r="G40" s="27" t="s">
        <v>49</v>
      </c>
      <c r="H40" s="29"/>
      <c r="J40" s="11"/>
      <c r="K40" s="11"/>
      <c r="L40" s="11"/>
    </row>
    <row r="41" spans="1:12" s="13" customFormat="1">
      <c r="A41" s="31"/>
      <c r="B41" s="32"/>
      <c r="C41" s="33"/>
      <c r="D41" s="34"/>
      <c r="E41" s="30" t="str">
        <f t="shared" si="2"/>
        <v/>
      </c>
      <c r="F41" s="30" t="str">
        <f t="shared" si="3"/>
        <v/>
      </c>
      <c r="G41" s="27"/>
      <c r="H41" s="29"/>
      <c r="J41" s="11"/>
      <c r="K41" s="11"/>
      <c r="L41" s="11"/>
    </row>
    <row r="42" spans="1:12" s="13" customFormat="1">
      <c r="A42" s="31" t="s">
        <v>50</v>
      </c>
      <c r="B42" s="32"/>
      <c r="C42" s="33"/>
      <c r="D42" s="34"/>
      <c r="E42" s="30" t="str">
        <f t="shared" si="2"/>
        <v/>
      </c>
      <c r="F42" s="30" t="str">
        <f t="shared" si="3"/>
        <v/>
      </c>
      <c r="G42" s="27"/>
      <c r="H42" s="29"/>
      <c r="J42" s="11"/>
      <c r="K42" s="11"/>
      <c r="L42" s="11"/>
    </row>
    <row r="43" spans="1:12" s="13" customFormat="1">
      <c r="A43" s="31"/>
      <c r="B43" s="32" t="s">
        <v>57</v>
      </c>
      <c r="C43" s="33"/>
      <c r="D43" s="34">
        <v>100</v>
      </c>
      <c r="E43" s="30">
        <f t="shared" si="2"/>
        <v>100</v>
      </c>
      <c r="F43" s="30">
        <f t="shared" si="3"/>
        <v>0</v>
      </c>
      <c r="G43" s="27" t="s">
        <v>51</v>
      </c>
      <c r="H43" s="29"/>
      <c r="J43" s="11"/>
      <c r="K43" s="11"/>
      <c r="L43" s="11"/>
    </row>
    <row r="44" spans="1:12" s="13" customFormat="1">
      <c r="A44" s="31"/>
      <c r="B44" s="32"/>
      <c r="C44" s="33"/>
      <c r="D44" s="34"/>
      <c r="E44" s="30" t="str">
        <f t="shared" si="2"/>
        <v/>
      </c>
      <c r="F44" s="30" t="str">
        <f t="shared" si="3"/>
        <v/>
      </c>
      <c r="G44" s="27"/>
      <c r="H44" s="29"/>
      <c r="J44" s="11"/>
      <c r="K44" s="11"/>
      <c r="L44" s="11"/>
    </row>
    <row r="45" spans="1:12" s="13" customFormat="1">
      <c r="A45" s="31" t="s">
        <v>52</v>
      </c>
      <c r="B45" s="32"/>
      <c r="C45" s="33"/>
      <c r="D45" s="34"/>
      <c r="E45" s="30" t="str">
        <f t="shared" si="2"/>
        <v/>
      </c>
      <c r="F45" s="30" t="str">
        <f t="shared" si="3"/>
        <v/>
      </c>
      <c r="G45" s="27"/>
      <c r="H45" s="29"/>
      <c r="J45" s="11"/>
      <c r="K45" s="11"/>
      <c r="L45" s="11"/>
    </row>
    <row r="46" spans="1:12" s="13" customFormat="1">
      <c r="A46" s="31"/>
      <c r="B46" s="32" t="s">
        <v>58</v>
      </c>
      <c r="C46" s="33"/>
      <c r="D46" s="34">
        <v>180</v>
      </c>
      <c r="E46" s="30">
        <f t="shared" si="2"/>
        <v>180</v>
      </c>
      <c r="F46" s="30">
        <f t="shared" si="3"/>
        <v>0</v>
      </c>
      <c r="G46" s="27" t="s">
        <v>53</v>
      </c>
      <c r="H46" s="29"/>
      <c r="J46" s="11"/>
      <c r="K46" s="11"/>
      <c r="L46" s="11"/>
    </row>
    <row r="47" spans="1:12" s="13" customFormat="1" ht="21" customHeight="1">
      <c r="A47" s="44" t="s">
        <v>10</v>
      </c>
      <c r="B47" s="44"/>
      <c r="C47" s="44"/>
      <c r="D47" s="37">
        <f t="shared" ref="D47:F47" si="4">SUM(D23:D46)</f>
        <v>3020</v>
      </c>
      <c r="E47" s="37">
        <f t="shared" si="4"/>
        <v>3020</v>
      </c>
      <c r="F47" s="39">
        <f t="shared" si="4"/>
        <v>0</v>
      </c>
      <c r="G47" s="17"/>
      <c r="H47" s="18"/>
      <c r="J47" s="11"/>
      <c r="K47" s="11"/>
      <c r="L47" s="11"/>
    </row>
    <row r="48" spans="1:12" s="13" customFormat="1" ht="21" customHeight="1">
      <c r="A48" s="44" t="s">
        <v>12</v>
      </c>
      <c r="B48" s="44"/>
      <c r="C48" s="44"/>
      <c r="D48" s="40">
        <f>SUM(D47,D19)</f>
        <v>5676</v>
      </c>
      <c r="E48" s="41">
        <f>SUM(E47,E19)</f>
        <v>5676</v>
      </c>
      <c r="F48" s="42">
        <f>SUM(F47,F19)</f>
        <v>0</v>
      </c>
      <c r="G48" s="3"/>
      <c r="H48" s="4"/>
      <c r="J48" s="11"/>
      <c r="K48" s="11"/>
      <c r="L48" s="11"/>
    </row>
    <row r="50" spans="1:12" s="13" customFormat="1">
      <c r="A50" s="1" t="s">
        <v>5</v>
      </c>
      <c r="B50" s="1"/>
      <c r="C50" s="1"/>
      <c r="D50" s="1"/>
      <c r="E50" s="1"/>
      <c r="F50" s="1"/>
      <c r="G50" s="1"/>
      <c r="H50" s="1"/>
      <c r="J50" s="11"/>
      <c r="K50" s="11"/>
      <c r="L50" s="11"/>
    </row>
    <row r="51" spans="1:12" s="13" customFormat="1">
      <c r="A51" s="1" t="s">
        <v>6</v>
      </c>
      <c r="B51" s="1"/>
      <c r="C51" s="1"/>
      <c r="D51" s="1"/>
      <c r="E51" s="1"/>
      <c r="F51" s="1"/>
      <c r="G51" s="1"/>
      <c r="H51" s="1"/>
      <c r="J51" s="11"/>
      <c r="K51" s="11"/>
      <c r="L51" s="11"/>
    </row>
    <row r="52" spans="1:12" s="13" customFormat="1">
      <c r="A52" s="1" t="s">
        <v>7</v>
      </c>
      <c r="B52" s="1"/>
      <c r="C52" s="1"/>
      <c r="D52" s="1"/>
      <c r="E52" s="1"/>
      <c r="F52" s="1"/>
      <c r="G52" s="1"/>
      <c r="H52" s="1"/>
      <c r="J52" s="11"/>
      <c r="K52" s="11"/>
      <c r="L52" s="11"/>
    </row>
    <row r="53" spans="1:12" s="13" customFormat="1">
      <c r="A53" s="1" t="s">
        <v>8</v>
      </c>
      <c r="B53" s="1"/>
      <c r="C53" s="1"/>
      <c r="D53" s="1"/>
      <c r="E53" s="1"/>
      <c r="F53" s="1"/>
      <c r="G53" s="1"/>
      <c r="H53" s="1"/>
      <c r="J53" s="11"/>
      <c r="K53" s="11"/>
      <c r="L53" s="11"/>
    </row>
    <row r="54" spans="1:12" s="13" customFormat="1">
      <c r="A54" s="1" t="s">
        <v>54</v>
      </c>
      <c r="B54" s="1"/>
      <c r="C54" s="1"/>
      <c r="D54" s="1"/>
      <c r="E54" s="1"/>
      <c r="F54" s="1"/>
      <c r="G54" s="1"/>
      <c r="H54" s="1"/>
      <c r="J54" s="11"/>
      <c r="K54" s="11"/>
      <c r="L54" s="11"/>
    </row>
  </sheetData>
  <sheetProtection insertRows="0" deleteRows="0"/>
  <mergeCells count="16">
    <mergeCell ref="E20:F20"/>
    <mergeCell ref="G20:H22"/>
    <mergeCell ref="F21:F22"/>
    <mergeCell ref="G2:H2"/>
    <mergeCell ref="A4:H4"/>
    <mergeCell ref="G6:H6"/>
    <mergeCell ref="A7:C9"/>
    <mergeCell ref="D7:D9"/>
    <mergeCell ref="E7:F7"/>
    <mergeCell ref="G7:H9"/>
    <mergeCell ref="F8:F9"/>
    <mergeCell ref="A47:C47"/>
    <mergeCell ref="A48:C48"/>
    <mergeCell ref="A19:C19"/>
    <mergeCell ref="A20:C22"/>
    <mergeCell ref="D20:D22"/>
  </mergeCells>
  <phoneticPr fontId="1"/>
  <dataValidations count="2">
    <dataValidation type="list" allowBlank="1" showInputMessage="1" showErrorMessage="1" sqref="B2" xr:uid="{AFE2599A-AAFC-40F9-8B7B-D4070847721E}">
      <formula1>$I$1:$I$3</formula1>
    </dataValidation>
    <dataValidation type="list" allowBlank="1" showInputMessage="1" showErrorMessage="1" sqref="E2" xr:uid="{A4D7D997-7FF0-460B-81D6-4564EA2384C4}">
      <formula1>$K$1:$K$2</formula1>
    </dataValidation>
  </dataValidations>
  <printOptions horizontalCentered="1" verticalCentered="1"/>
  <pageMargins left="0.70866141732283472" right="0.31496062992125984" top="0.74803149606299213" bottom="0.74803149606299213" header="0.31496062992125984" footer="0.31496062992125984"/>
  <pageSetup paperSize="9" scale="7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経費内訳書</vt:lpstr>
      <vt:lpstr>記入例</vt:lpstr>
      <vt:lpstr>記入例!Print_Area</vt:lpstr>
      <vt:lpstr>経費内訳書!Print_Area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平良 康平</cp:lastModifiedBy>
  <cp:lastPrinted>2026-01-08T23:44:21Z</cp:lastPrinted>
  <dcterms:created xsi:type="dcterms:W3CDTF">2022-07-07T03:31:10Z</dcterms:created>
  <dcterms:modified xsi:type="dcterms:W3CDTF">2026-01-09T00:46:39Z</dcterms:modified>
</cp:coreProperties>
</file>